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0640" windowHeight="8580"/>
  </bookViews>
  <sheets>
    <sheet name="UnemploymentProv" sheetId="8" r:id="rId1"/>
    <sheet name="UnemploymentCity" sheetId="11" r:id="rId2"/>
    <sheet name="Unemployment rateProv" sheetId="9" r:id="rId3"/>
    <sheet name="Unemployment rateCity" sheetId="12" r:id="rId4"/>
    <sheet name="AbsorptionProv" sheetId="10" r:id="rId5"/>
    <sheet name="AbsorptionCity" sheetId="13" r:id="rId6"/>
  </sheets>
  <externalReferences>
    <externalReference r:id="rId7"/>
    <externalReference r:id="rId8"/>
  </externalReferences>
  <definedNames>
    <definedName name="_AMO_ContentDefinition_104386094" hidden="1">"'Partitions:9'"</definedName>
    <definedName name="_AMO_ContentDefinition_104386094.0" hidden="1">"'&lt;ContentDefinition name=""Summary Tables"" rsid=""104386094"" type=""Task"" format=""ReportXml"" imgfmt=""ActiveX"" created=""10/17/2013 08:49:12"" modifed=""02/28/2014 13:17:15"" user=""ndivhuwog"" apply=""False"" css=""C:\Program Files\SASHome\SASAd'"</definedName>
    <definedName name="_AMO_ContentDefinition_104386094.1" hidden="1">"'dinforMicrosoftOffice\5.1\Styles\AMODefault.css"" range=""Summary_Tables_51"" auto=""False"" xTime=""00:00:00.3870000"" rTime=""00:00:00.6690000"" bgnew=""False"" nFmt=""False"" grphSet=""False"" imgY=""0"" imgX=""0""&gt;_x000D_
  &lt;files&gt;C:\Users\ndivhuwog\Doc'"</definedName>
    <definedName name="_AMO_ContentDefinition_104386094.2" hidden="1">"'uments\My SAS Files\Add-In for Microsoft Office\_SOA_Summary_Tables_142718989\main.srx&lt;/files&gt;_x000D_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0438609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0438609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04386094.5" hidden="1">"'&amp;amp;quot;1.0&amp;amp;quot; encoding=&amp;amp;quot;utf-16&amp;amp;quot;?&amp;amp;gt;&amp;amp;lt;FilterTree&amp;amp;gt;&amp;amp;lt;TreeRoot /&amp;amp;gt;&amp;amp;lt;/FilterTree&amp;amp;gt;&amp;quot; ColSelFlg=&amp;quot;0&amp;quot; Name=&amp;quot;TABLE2_5&amp;quot; /&amp;gt;"" /&gt;_x000D_
  &lt;param n=""CredKey"" v=""TABLE2_5'"</definedName>
    <definedName name="_AMO_ContentDefinition_10438609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0438609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04386094.8" hidden="1">"'
&lt;/ContentDefinition&gt;'"</definedName>
    <definedName name="_AMO_ContentDefinition_112461039" hidden="1">"'Partitions:9'"</definedName>
    <definedName name="_AMO_ContentDefinition_112461039.0" hidden="1">"'&lt;ContentDefinition name=""Summary Tables"" rsid=""112461039"" type=""Task"" format=""ReportXml"" imgfmt=""ActiveX"" created=""02/14/2014 14:59:53"" modifed=""02/28/2014 13:11:57"" user=""ndivhuwog"" apply=""False"" css=""C:\Program Files\SASHome\SASAd'"</definedName>
    <definedName name="_AMO_ContentDefinition_112461039.1" hidden="1">"'dinforMicrosoftOffice\5.1\Styles\AMODefault.css"" range=""Summary_Tables_58"" auto=""False"" xTime=""00:00:00.4430000"" rTime=""00:00:00.6030000"" bgnew=""False"" nFmt=""False"" grphSet=""False"" imgY=""0"" imgX=""0""&gt;_x000D_
  &lt;files&gt;C:\Users\ndivhuwog\Doc'"</definedName>
    <definedName name="_AMO_ContentDefinition_112461039.2" hidden="1">"'uments\My SAS Files\Add-In for Microsoft Office\_SOA_Summary_Tables_224128394\main.srx&lt;/files&gt;_x000D_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1246103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1246103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12461039.5" hidden="1">"'&amp;amp;quot;1.0&amp;amp;quot; encoding=&amp;amp;quot;utf-16&amp;amp;quot;?&amp;amp;gt;&amp;amp;lt;FilterTree&amp;amp;gt;&amp;amp;lt;TreeRoot /&amp;amp;gt;&amp;amp;lt;/FilterTree&amp;amp;gt;&amp;quot; ColSelFlg=&amp;quot;0&amp;quot; Name=&amp;quot;TABLE2_1&amp;quot; /&amp;gt;"" /&gt;_x000D_
  &lt;param n=""CredKey"" v=""TABLE2_1'"</definedName>
    <definedName name="_AMO_ContentDefinition_112461039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12461039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12461039.8" hidden="1">"'
&lt;/ContentDefinition&gt;'"</definedName>
    <definedName name="_AMO_ContentDefinition_15410102" hidden="1">"'Partitions:9'"</definedName>
    <definedName name="_AMO_ContentDefinition_15410102.0" hidden="1">"'&lt;ContentDefinition name=""Summary Tables"" rsid=""15410102"" type=""Task"" format=""ReportXml"" imgfmt=""ACTXIMG"" created=""04/30/2009 09:29:34"" modifed=""01/24/2014 16:09:26"" user=""ndivhuwog"" apply=""False"" css=""C:\Documents and Settings\ndivh'"</definedName>
    <definedName name="_AMO_ContentDefinition_15410102.1" hidden="1">"'uwog.000\Application Data\SAS\BI Clients\Styles\Copy  of cpi (Ndivhu).css"" range=""Summary_Tables_23"" auto=""False"" xTime=""00:00:00.4200000"" rTime=""00:00:00.4890000"" bgnew=""False"" nFmt=""False"" grphSet=""False"" imgY=""0"" imgX=""0""&gt;_x000D_
  &lt;fi'"</definedName>
    <definedName name="_AMO_ContentDefinition_15410102.2" hidden="1">"'les&gt;C:\Users\ndivhuwog\Documents\My SAS Files\Add-In for Microsoft Office\_SOA_Summary_Tables_415479318\main.srx&lt;/files&gt;_x000D_
  &lt;parents /&gt;_x000D_
  &lt;children /&gt;_x000D_
  &lt;param n=""TaskID"" v=""D3932E3A-4FEE-43DF-956C-A605AC9AF3E7"" /&gt;_x000D_
  &lt;param n=""DisplayName"" v'"</definedName>
    <definedName name="_AMO_ContentDefinition_154101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154101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154101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Name=&amp;quot;TABLE7A&amp;'"</definedName>
    <definedName name="_AMO_ContentDefinition_15410102.6" hidden="1">"'quot; /&amp;gt;"" /&gt;_x000D_
  &lt;param n=""CredKey"" v=""TABLE7A&amp;#x1;SASApp&amp;#x1;LFSR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15410102.7" hidden="1">"'ROM_Version_"" v=""1.2"" /&gt;_x000D_
  &lt;param n=""_ROM_Application_"" v=""ODS"" /&gt;_x000D_
  &lt;param n=""_ROM_AppVersion_"" v=""9.2"" /&gt;_x000D_
  &lt;param n=""maxReportCols"" v=""10"" /&gt;_x000D_
  &lt;fids n=""main.srx"" v=""0"" /&gt;_x000D_
  &lt;ExcelXMLOptions AdjColWidths=""True"" RowOpt=""'"</definedName>
    <definedName name="_AMO_ContentDefinition_15410102.8" hidden="1">"'InsertEntire"" ColOpt=""InsertCells"" /&gt;_x000D_
&lt;/ContentDefinition&gt;'"</definedName>
    <definedName name="_AMO_ContentDefinition_205779628" hidden="1">"'Partitions:9'"</definedName>
    <definedName name="_AMO_ContentDefinition_205779628.0" hidden="1">"'&lt;ContentDefinition name=""Summary Tables"" rsid=""205779628"" type=""Task"" format=""ReportXml"" imgfmt=""ACTIVEX"" created=""04/19/2012 11:07:06"" modifed=""02/28/2014 13:42:20"" user=""ndivhuwog"" apply=""False"" css=""C:\Program Files\SAS\Shared Fi'"</definedName>
    <definedName name="_AMO_ContentDefinition_205779628.1" hidden="1">"'les\BIClientStyles\AMODefault.css"" range=""Summary_Tables_43"" auto=""False"" xTime=""00:00:00.4330000"" rTime=""00:00:00.8980000"" bgnew=""False"" nFmt=""False"" grphSet=""False"" imgY=""0"" imgX=""0""&gt;_x000D_
  &lt;files&gt;C:\Users\ndivhuwog\Documents\My SAS '"</definedName>
    <definedName name="_AMO_ContentDefinition_205779628.2" hidden="1">"'Files\Add-In for Microsoft Office\_SOA_Summary_Tables_137374932\main.srx&lt;/files&gt;_x000D_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05779628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05779628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05779628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Name=&amp;quot;TABLE3_8B&amp;quot; /&amp;gt;"" /&gt;_x000D_
  &lt;param n=""CredKey'"</definedName>
    <definedName name="_AMO_ContentDefinition_205779628.6" hidden="1">"'"" v=""TABLE3_8B&amp;#x1;SASApp&amp;#x1;LFSR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205779628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205779628.8" hidden="1">"'&gt;_x000D_
&lt;/ContentDefinition&gt;'"</definedName>
    <definedName name="_AMO_ContentDefinition_222545728" hidden="1">"'Partitions:9'"</definedName>
    <definedName name="_AMO_ContentDefinition_222545728.0" hidden="1">"'&lt;ContentDefinition name=""Summary Tables"" rsid=""222545728"" type=""Task"" format=""ReportXml"" imgfmt=""ActiveX"" created=""02/14/2014 15:20:38"" modifed=""02/28/2014 13:12:35"" user=""ndivhuwog"" apply=""False"" css=""C:\Program Files\SASHome\SASAd'"</definedName>
    <definedName name="_AMO_ContentDefinition_222545728.1" hidden="1">"'dinforMicrosoftOffice\5.1\Styles\AMODefault.css"" range=""Summary_Tables_60"" auto=""False"" xTime=""00:00:00.4180000"" rTime=""00:00:00.6970000"" bgnew=""False"" nFmt=""False"" grphSet=""False"" imgY=""0"" imgX=""0""&gt;_x000D_
  &lt;files&gt;C:\Users\ndivhuwog\Doc'"</definedName>
    <definedName name="_AMO_ContentDefinition_222545728.2" hidden="1">"'uments\My SAS Files\Add-In for Microsoft Office\_SOA_Summary_Tables_887691185\main.srx&lt;/files&gt;_x000D_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2254572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2254572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22545728.5" hidden="1">"'&amp;amp;quot;1.0&amp;amp;quot; encoding=&amp;amp;quot;utf-16&amp;amp;quot;?&amp;amp;gt;&amp;amp;lt;FilterTree&amp;amp;gt;&amp;amp;lt;TreeRoot /&amp;amp;gt;&amp;amp;lt;/FilterTree&amp;amp;gt;&amp;quot; ColSelFlg=&amp;quot;0&amp;quot; Name=&amp;quot;TABLE2_3B&amp;quot; /&amp;gt;"" /&gt;_x000D_
  &lt;param n=""CredKey"" v=""TABLE2_'"</definedName>
    <definedName name="_AMO_ContentDefinition_222545728.6" hidden="1">"'3B&amp;#x1;SASApp&amp;#x1;LFSR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222545728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22545728.8" hidden="1">"'
&lt;/ContentDefinition&gt;'"</definedName>
    <definedName name="_AMO_ContentDefinition_225272241" hidden="1">"'Partitions:9'"</definedName>
    <definedName name="_AMO_ContentDefinition_225272241.0" hidden="1">"'&lt;ContentDefinition name=""Summary Tables"" rsid=""225272241"" type=""Task"" format=""ReportXml"" imgfmt=""ACTXIMG"" created=""04/29/2009 15:30:49"" modifed=""02/28/2014 13:38:21"" user=""ndivhuwog"" apply=""False"" css=""C:\Documents and Settings\ndiv'"</definedName>
    <definedName name="_AMO_ContentDefinition_225272241.1" hidden="1">"'huwog.000\Application Data\SAS\BI Clients\Styles\Copy  of cpi (Ndivhu).css"" range=""Summary_Tables_13"" auto=""False"" xTime=""00:00:00.4090000"" rTime=""00:00:00.5530000"" bgnew=""False"" nFmt=""False"" grphSet=""False"" imgY=""0"" imgX=""0""&gt;_x000D_
  &lt;f'"</definedName>
    <definedName name="_AMO_ContentDefinition_225272241.2" hidden="1">"'iles&gt;C:\Users\ndivhuwog\Documents\My SAS Files\Add-In for Microsoft Office\_SOA_Summary_Tables_974195893\main.srx&lt;/files&gt;_x000D_
  &lt;parents /&gt;_x000D_
  &lt;children /&gt;_x000D_
  &lt;param n=""TaskID"" v=""D3932E3A-4FEE-43DF-956C-A605AC9AF3E7"" /&gt;_x000D_
  &lt;param n=""DisplayName"" '"</definedName>
    <definedName name="_AMO_ContentDefinition_225272241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225272241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225272241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225272241.6" hidden="1">"'5&amp;quot; /&amp;gt;"" /&gt;_x000D_
  &lt;param n=""CredKey"" v=""TABLE3_5&amp;#x1;SASApp&amp;#x1;LFSR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225272241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225272241.8" hidden="1">"'t=""InsertEntire"" ColOpt=""InsertCells"" /&gt;_x000D_
&lt;/ContentDefinition&gt;'"</definedName>
    <definedName name="_AMO_ContentDefinition_242095788" hidden="1">"'Partitions:9'"</definedName>
    <definedName name="_AMO_ContentDefinition_242095788.0" hidden="1">"'&lt;ContentDefinition name=""Summary Tables"" rsid=""242095788"" type=""Task"" format=""ReportXml"" imgfmt=""ActiveX"" created=""10/24/2012 16:11:53"" modifed=""03/04/2014 10:18:13"" user=""ndivhuwog"" apply=""False"" css=""C:\Program Files\SASHome\SASAd'"</definedName>
    <definedName name="_AMO_ContentDefinition_242095788.1" hidden="1">"'dinforMicrosoftOffice\5.1\Styles\AMODefault.css"" range=""Summary_Tables_49"" auto=""False"" xTime=""00:00:00.3710000"" rTime=""00:00:00.5560000"" bgnew=""False"" nFmt=""False"" grphSet=""False"" imgY=""0"" imgX=""0""&gt;_x000D_
  &lt;files&gt;C:\Users\ndivhuwog\Doc'"</definedName>
    <definedName name="_AMO_ContentDefinition_242095788.2" hidden="1">"'uments\My SAS Files\Add-In for Microsoft Office\_SOA_Summary_Tables_934375492\main.srx&lt;/files&gt;_x000D_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4209578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4209578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42095788.5" hidden="1">"'&amp;amp;quot;1.0&amp;amp;quot; encoding=&amp;amp;quot;utf-16&amp;amp;quot;?&amp;amp;gt;&amp;amp;lt;FilterTree&amp;amp;gt;&amp;amp;lt;TreeRoot /&amp;amp;gt;&amp;amp;lt;/FilterTree&amp;amp;gt;&amp;quot; ColSelFlg=&amp;quot;0&amp;quot; Name=&amp;quot;TABLE7&amp;quot; /&amp;gt;"" /&gt;_x000D_
  &lt;param n=""CredKey"" v=""TABLE7&amp;#x1'"</definedName>
    <definedName name="_AMO_ContentDefinition_242095788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242095788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2095788.8" hidden="1">"'
&lt;/ContentDefinition&gt;'"</definedName>
    <definedName name="_AMO_ContentDefinition_247862661" hidden="1">"'Partitions:9'"</definedName>
    <definedName name="_AMO_ContentDefinition_247862661.0" hidden="1">"'&lt;ContentDefinition name=""Summary Tables"" rsid=""247862661"" type=""Task"" format=""ReportXml"" imgfmt=""ACTXIMG"" created=""01/27/2011 15:40:18"" modifed=""02/28/2014 13:44:08"" user=""ndivhuwog"" apply=""False"" css=""C:\Program Files\SAS\Shared Fi'"</definedName>
    <definedName name="_AMO_ContentDefinition_247862661.1" hidden="1">"'les\BIClientStyles\AMODefault.css"" range=""Summary_Tables_33"" auto=""False"" xTime=""00:00:00.4570000"" rTime=""00:00:00.5300000"" bgnew=""False"" nFmt=""False"" grphSet=""False"" imgY=""0"" imgX=""0""&gt;_x000D_
  &lt;files&gt;C:\Users\ndivhuwog\Documents\My SAS '"</definedName>
    <definedName name="_AMO_ContentDefinition_247862661.2" hidden="1">"'Files\Add-In for Microsoft Office\_SOA_Summary_Tables_172771311\main.srx&lt;/files&gt;_x000D_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47862661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47862661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47862661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Name=&amp;quot;TABLE4&amp;quot; /&amp;gt;"" /&gt;_x000D_
  &lt;param n=""CredKey"" '"</definedName>
    <definedName name="_AMO_ContentDefinition_247862661.6" hidden="1">"'v=""TABLE4&amp;#x1;SASApp&amp;#x1;LFSR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n=""_'"</definedName>
    <definedName name="_AMO_ContentDefinition_247862661.7" hidden="1">"'ROM_Application_""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7862661.8" hidden="1">"'
&lt;/ContentDefinition&gt;'"</definedName>
    <definedName name="_AMO_ContentDefinition_30194841" hidden="1">"'Partitions:9'"</definedName>
    <definedName name="_AMO_ContentDefinition_30194841.0" hidden="1">"'&lt;ContentDefinition name=""Summary Tables"" rsid=""30194841"" type=""Task"" format=""ReportXml"" imgfmt=""ActiveX"" created=""02/14/2014 12:33:27"" modifed=""03/04/2014 10:23:30"" user=""ndivhuwog"" apply=""False"" css=""C:\Program Files\SASHome\SASAdd'"</definedName>
    <definedName name="_AMO_ContentDefinition_30194841.1" hidden="1">"'inforMicrosoftOffice\5.1\Styles\AMODefault.css"" range=""Summary_Tables_57"" auto=""False"" xTime=""00:00:00.3600000"" rTime=""00:00:00.6640000"" bgnew=""False"" nFmt=""False"" grphSet=""False"" imgY=""0"" imgX=""0""&gt;_x000D_
  &lt;files&gt;C:\Users\ndivhuwog\Docu'"</definedName>
    <definedName name="_AMO_ContentDefinition_30194841.2" hidden="1">"'ments\My SAS Files\Add-In for Microsoft Office\_SOA_Summary_Tables_409067076\main.srx&lt;/files&gt;_x000D_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0194841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0194841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0194841.5" hidden="1">"'&amp;amp;quot;1.0&amp;amp;quot; encoding=&amp;amp;quot;utf-16&amp;amp;quot;?&amp;amp;gt;&amp;amp;lt;FilterTree&amp;amp;gt;&amp;amp;lt;TreeRoot /&amp;amp;gt;&amp;amp;lt;/FilterTree&amp;amp;gt;&amp;quot; ColSelFlg=&amp;quot;0&amp;quot; Name=&amp;quot;TABLE6B&amp;quot; /&amp;gt;"" /&gt;_x000D_
  &lt;param n=""CredKey"" v=""TABLE6B&amp;#'"</definedName>
    <definedName name="_AMO_ContentDefinition_30194841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30194841.7" hidden="1">"'ation_""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30194841.8" hidden="1">"'
&lt;/ContentDefinition&gt;'"</definedName>
    <definedName name="_AMO_ContentDefinition_37461558" hidden="1">"'Partitions:9'"</definedName>
    <definedName name="_AMO_ContentDefinition_37461558.0" hidden="1">"'&lt;ContentDefinition name=""Summary Tables"" rsid=""37461558"" type=""Task"" format=""ReportXml"" imgfmt=""ActiveX"" created=""02/14/2014 15:25:47"" modifed=""02/28/2014 14:17:01"" user=""ndivhuwog"" apply=""False"" css=""C:\Program Files\SASHome\SASAdd'"</definedName>
    <definedName name="_AMO_ContentDefinition_37461558.1" hidden="1">"'inforMicrosoftOffice\5.1\Styles\AMODefault.css"" range=""Summary_Tables_61"" auto=""False"" xTime=""00:00:00.4010000"" rTime=""00:00:00.6050000"" bgnew=""False"" nFmt=""False"" grphSet=""False"" imgY=""0"" imgX=""0""&gt;_x000D_
  &lt;files&gt;C:\Users\ndivhuwog\Docu'"</definedName>
    <definedName name="_AMO_ContentDefinition_37461558.2" hidden="1">"'ments\My SAS Files\Add-In for Microsoft Office\_SOA_Summary_Tables_207425595\main.srx&lt;/files&gt;_x000D_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746155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746155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7461558.5" hidden="1">"'&amp;amp;quot;1.0&amp;amp;quot; encoding=&amp;amp;quot;utf-16&amp;amp;quot;?&amp;amp;gt;&amp;amp;lt;FilterTree&amp;amp;gt;&amp;amp;lt;TreeRoot /&amp;amp;gt;&amp;amp;lt;/FilterTree&amp;amp;gt;&amp;quot; ColSelFlg=&amp;quot;0&amp;quot; Name=&amp;quot;TABLE2_4&amp;quot; /&amp;gt;"" /&gt;_x000D_
  &lt;param n=""CredKey"" v=""TABLE2_4'"</definedName>
    <definedName name="_AMO_ContentDefinition_37461558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37461558.7" hidden="1">"'ication_""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37461558.8" hidden="1">"'
&lt;/ContentDefinition&gt;'"</definedName>
    <definedName name="_AMO_ContentDefinition_390982613" hidden="1">"'Partitions:9'"</definedName>
    <definedName name="_AMO_ContentDefinition_390982613.0" hidden="1">"'&lt;ContentDefinition name=""Summary Tables"" rsid=""390982613"" type=""Task"" format=""ReportXml"" imgfmt=""ACTXIMG"" created=""04/30/2009 09:25:26"" modifed=""02/28/2014 13:45:22"" user=""ndivhuwog"" apply=""False"" css=""C:\Documents and Settings\ndiv'"</definedName>
    <definedName name="_AMO_ContentDefinition_390982613.1" hidden="1">"'huwog.000\Application Data\SAS\BI Clients\Styles\Copy  of cpi (Ndivhu).css"" range=""Summary_Tables_22"" auto=""False"" xTime=""00:00:00.4100000"" rTime=""00:00:00.5250000"" bgnew=""False"" nFmt=""False"" grphSet=""False"" imgY=""0"" imgX=""0""&gt;_x000D_
  &lt;f'"</definedName>
    <definedName name="_AMO_ContentDefinition_390982613.2" hidden="1">"'iles&gt;C:\Users\ndivhuwog\Documents\My SAS Files\Add-In for Microsoft Office\_SOA_Summary_Tables_209047778\main.srx&lt;/files&gt;_x000D_
  &lt;parents /&gt;_x000D_
  &lt;children /&gt;_x000D_
  &lt;param n=""TaskID"" v=""D3932E3A-4FEE-43DF-956C-A605AC9AF3E7"" /&gt;_x000D_
  &lt;param n=""DisplayName"" '"</definedName>
    <definedName name="_AMO_ContentDefinition_390982613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390982613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390982613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Name=&amp;quot;TABLE6&amp;'"</definedName>
    <definedName name="_AMO_ContentDefinition_390982613.6" hidden="1">"'quot; /&amp;gt;"" /&gt;_x000D_
  &lt;param n=""CredKey"" v=""TABLE6&amp;#x1;SASApp&amp;#x1;LFSR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390982613.7" hidden="1">"'ROM_Version_""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RowOpt=""'"</definedName>
    <definedName name="_AMO_ContentDefinition_390982613.8" hidden="1">"'InsertEntire"" ColOpt=""InsertCells"" /&gt;_x000D_
&lt;/ContentDefinition&gt;'"</definedName>
    <definedName name="_AMO_ContentDefinition_398675413" hidden="1">"'Partitions:9'"</definedName>
    <definedName name="_AMO_ContentDefinition_398675413.0" hidden="1">"'&lt;ContentDefinition name=""Summary Tables"" rsid=""398675413"" type=""Task"" format=""ReportXml"" imgfmt=""ACTIVEX"" created=""04/19/2012 10:34:46"" modifed=""02/28/2014 13:39:04"" user=""ndivhuwog"" apply=""False"" css=""C:\Program Files\SAS\Shared Fi'"</definedName>
    <definedName name="_AMO_ContentDefinition_398675413.1" hidden="1">"'les\BIClientStyles\AMODefault.css"" range=""Summary_Tables_39"" auto=""False"" xTime=""00:00:00.3840000"" rTime=""00:00:00.4760000"" bgnew=""False"" nFmt=""False"" grphSet=""False"" imgY=""0"" imgX=""0""&gt;_x000D_
  &lt;files&gt;C:\Users\ndivhuwog\Documents\My SAS '"</definedName>
    <definedName name="_AMO_ContentDefinition_398675413.2" hidden="1">"'Files\Add-In for Microsoft Office\_SOA_Summary_Tables_722109671\main.srx&lt;/files&gt;_x000D_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398675413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398675413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398675413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Name=&amp;quot;TABLE3_6&amp;quot; /&amp;gt;"" /&gt;_x000D_
  &lt;param n=""CredKey""'"</definedName>
    <definedName name="_AMO_ContentDefinition_398675413.6" hidden="1">"' v=""TABLE3_6&amp;#x1;SASApp&amp;#x1;LFSR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398675413.7" hidden="1">"'=""_ROM_Application_""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/&gt;'"</definedName>
    <definedName name="_AMO_ContentDefinition_398675413.8" hidden="1">"'_x000D_
&lt;/ContentDefinition&gt;'"</definedName>
    <definedName name="_AMO_ContentDefinition_416626384" hidden="1">"'Partitions:9'"</definedName>
    <definedName name="_AMO_ContentDefinition_416626384.0" hidden="1">"'&lt;ContentDefinition name=""Summary Tables"" rsid=""416626384"" type=""Task"" format=""ReportXml"" imgfmt=""ActiveX"" created=""10/17/2013 08:57:04"" modifed=""03/03/2014 15:46:53"" user=""ndivhuwog"" apply=""False"" css=""C:\Program Files\SASHome\SASAd'"</definedName>
    <definedName name="_AMO_ContentDefinition_416626384.1" hidden="1">"'dinforMicrosoftOffice\5.1\Styles\AMODefault.css"" range=""Summary_Tables_53"" auto=""False"" xTime=""00:00:00.4300430"" rTime=""00:00:00.6620662"" bgnew=""False"" nFmt=""False"" grphSet=""False"" imgY=""0"" imgX=""0""&gt;_x000D_
  &lt;files&gt;C:\Users\ndivhuwog\Doc'"</definedName>
    <definedName name="_AMO_ContentDefinition_416626384.2" hidden="1">"'uments\My SAS Files\Add-In for Microsoft Office\_SOA_Summary_Tables_558012043\main.srx&lt;/files&gt;_x000D_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41662638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41662638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416626384.5" hidden="1">"'&amp;amp;quot;1.0&amp;amp;quot; encoding=&amp;amp;quot;utf-16&amp;amp;quot;?&amp;amp;gt;&amp;amp;lt;FilterTree&amp;amp;gt;&amp;amp;lt;TreeRoot /&amp;amp;gt;&amp;amp;lt;/FilterTree&amp;amp;gt;&amp;quot; ColSelFlg=&amp;quot;0&amp;quot; Name=&amp;quot;TABLE2_7A&amp;quot; /&amp;gt;"" /&gt;_x000D_
  &lt;param n=""CredKey"" v=""TABLE2_'"</definedName>
    <definedName name="_AMO_ContentDefinition_416626384.6" hidden="1">"'7A&amp;#x1;SASApp&amp;#x1;LFSR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416626384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416626384.8" hidden="1">"'
&lt;/ContentDefinition&gt;'"</definedName>
    <definedName name="_AMO_ContentDefinition_472893794" hidden="1">"'Partitions:9'"</definedName>
    <definedName name="_AMO_ContentDefinition_472893794.0" hidden="1">"'&lt;ContentDefinition name=""Summary Tables"" rsid=""472893794"" type=""Task"" format=""ReportXml"" imgfmt=""ACTIVEX"" created=""04/19/2012 10:39:40"" modifed=""02/28/2014 13:39:58"" user=""ndivhuwog"" apply=""False"" css=""C:\Program Files\SAS\Shared Fi'"</definedName>
    <definedName name="_AMO_ContentDefinition_472893794.1" hidden="1">"'les\BIClientStyles\AMODefault.css"" range=""Summary_Tables_40"" auto=""False"" xTime=""00:00:00.3630000"" rTime=""00:00:00.4310000"" bgnew=""False"" nFmt=""False"" grphSet=""False"" imgY=""0"" imgX=""0""&gt;_x000D_
  &lt;files&gt;C:\Users\ndivhuwog\Documents\My SAS '"</definedName>
    <definedName name="_AMO_ContentDefinition_472893794.2" hidden="1">"'Files\Add-In for Microsoft Office\_SOA_Summary_Tables_319318931\main.srx&lt;/files&gt;_x000D_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472893794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472893794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472893794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Name=&amp;quot;TABLE3_7&amp;quot; /&amp;gt;"" /&gt;_x000D_
  &lt;param n=""CredKey""'"</definedName>
    <definedName name="_AMO_ContentDefinition_472893794.6" hidden="1">"' v=""TABLE3_7&amp;#x1;SASApp&amp;#x1;LFSR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472893794.7" hidden="1">"'=""_ROM_Application_""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/&gt;'"</definedName>
    <definedName name="_AMO_ContentDefinition_472893794.8" hidden="1">"'_x000D_
&lt;/ContentDefinition&gt;'"</definedName>
    <definedName name="_AMO_ContentDefinition_539372770" hidden="1">"'Partitions:9'"</definedName>
    <definedName name="_AMO_ContentDefinition_539372770.0" hidden="1">"'&lt;ContentDefinition name=""Summary Tables"" rsid=""539372770"" type=""Task"" format=""ReportXml"" imgfmt=""ActiveX"" created=""02/14/2014 15:08:13"" modifed=""02/28/2014 13:12:16"" user=""ndivhuwog"" apply=""False"" css=""C:\Program Files\SASHome\SASAd'"</definedName>
    <definedName name="_AMO_ContentDefinition_539372770.1" hidden="1">"'dinforMicrosoftOffice\5.1\Styles\AMODefault.css"" range=""Summary_Tables_48"" auto=""False"" xTime=""00:00:00.4450000"" rTime=""00:00:00.6550000"" bgnew=""False"" nFmt=""False"" grphSet=""False"" imgY=""0"" imgX=""0""&gt;_x000D_
  &lt;files&gt;C:\Users\ndivhuwog\Doc'"</definedName>
    <definedName name="_AMO_ContentDefinition_539372770.2" hidden="1">"'uments\My SAS Files\Add-In for Microsoft Office\_SOA_Summary_Tables_14096437\main.srx&lt;/files&gt;_x000D_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393727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393727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39372770.5" hidden="1">"'&amp;amp;quot;1.0&amp;amp;quot; encoding=&amp;amp;quot;utf-16&amp;amp;quot;?&amp;amp;gt;&amp;amp;lt;FilterTree&amp;amp;gt;&amp;amp;lt;TreeRoot /&amp;amp;gt;&amp;amp;lt;/FilterTree&amp;amp;gt;&amp;quot; ColSelFlg=&amp;quot;0&amp;quot; Name=&amp;quot;TABLE2_3A&amp;quot; /&amp;gt;"" /&gt;_x000D_
  &lt;param n=""CredKey"" v=""TABLE2_'"</definedName>
    <definedName name="_AMO_ContentDefinition_539372770.6" hidden="1">"'3A&amp;#x1;SASApp&amp;#x1;LFSR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539372770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39372770.8" hidden="1">"'
&lt;/ContentDefinition&gt;'"</definedName>
    <definedName name="_AMO_ContentDefinition_572615156" hidden="1">"'Partitions:9'"</definedName>
    <definedName name="_AMO_ContentDefinition_572615156.0" hidden="1">"'&lt;ContentDefinition name=""Summary Tables"" rsid=""572615156"" type=""Task"" format=""ReportXml"" imgfmt=""ActiveX"" created=""02/14/2014 09:41:50"" modifed=""02/28/2014 13:11:22"" user=""ndivhuwog"" apply=""False"" css=""C:\Program Files\SASHome\SASAd'"</definedName>
    <definedName name="_AMO_ContentDefinition_572615156.1" hidden="1">"'dinforMicrosoftOffice\5.1\Styles\AMODefault.css"" range=""Summary_Tables_55"" auto=""False"" xTime=""00:00:00.5750000"" rTime=""00:00:01.6700000"" bgnew=""False"" nFmt=""False"" grphSet=""False"" imgY=""0"" imgX=""0""&gt;_x000D_
  &lt;files&gt;C:\Users\ndivhuwog\Doc'"</definedName>
    <definedName name="_AMO_ContentDefinition_572615156.2" hidden="1">"'uments\My SAS Files\Add-In for Microsoft Office\_SOA_Summary_Tables_630743990\main.srx&lt;/files&gt;_x000D_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261515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261515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2615156.5" hidden="1">"'&amp;amp;quot;1.0&amp;amp;quot; encoding=&amp;amp;quot;utf-16&amp;amp;quot;?&amp;amp;gt;&amp;amp;lt;FilterTree&amp;amp;gt;&amp;amp;lt;TreeRoot /&amp;amp;gt;&amp;amp;lt;/FilterTree&amp;amp;gt;&amp;quot; ColSelFlg=&amp;quot;0&amp;quot; Name=&amp;quot;TABLE1&amp;quot; /&amp;gt;"" /&gt;_x000D_
  &lt;param n=""CredKey"" v=""TABLE1&amp;#x1'"</definedName>
    <definedName name="_AMO_ContentDefinition_572615156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572615156.7" hidden="1">"'ion_""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572615156.8" hidden="1">"'
&lt;/ContentDefinition&gt;'"</definedName>
    <definedName name="_AMO_ContentDefinition_576762798" hidden="1">"'Partitions:9'"</definedName>
    <definedName name="_AMO_ContentDefinition_576762798.0" hidden="1">"'&lt;ContentDefinition name=""Summary Tables"" rsid=""576762798"" type=""Task"" format=""ReportXml"" imgfmt=""ACTXIMG"" created=""04/28/2009 15:48:21"" modifed=""02/28/2014 13:36:30"" user=""ndivhuwog"" apply=""False"" css=""C:\Documents and Settings\ndiv'"</definedName>
    <definedName name="_AMO_ContentDefinition_576762798.1" hidden="1">"'huwog.000\Application Data\SAS\BI Clients\Styles\Copy  of cpi (Ndivhu).css"" range=""Summary_Tables_7"" auto=""False"" xTime=""00:00:00.3550000"" rTime=""00:00:00.5090000"" bgnew=""False"" nFmt=""False"" grphSet=""False"" imgY=""0"" imgX=""0""&gt;_x000D_
  &lt;fi'"</definedName>
    <definedName name="_AMO_ContentDefinition_576762798.2" hidden="1">"'les&gt;C:\Users\ndivhuwog\Documents\My SAS Files\Add-In for Microsoft Office\_SOA_Summary_Tables_201144259\main.srx&lt;/files&gt;_x000D_
  &lt;parents /&gt;_x000D_
  &lt;children /&gt;_x000D_
  &lt;param n=""TaskID"" v=""D3932E3A-4FEE-43DF-956C-A605AC9AF3E7"" /&gt;_x000D_
  &lt;param n=""DisplayName"" v'"</definedName>
    <definedName name="_AMO_ContentDefinition_576762798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76762798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76762798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Name=&amp;quot;TABLE3_3'"</definedName>
    <definedName name="_AMO_ContentDefinition_576762798.6" hidden="1">"'&amp;quot; /&amp;gt;"" /&gt;_x000D_
  &lt;param n=""CredKey"" v=""TABLE3_3&amp;#x1;SASApp&amp;#x1;LFSR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576762798.7" hidden="1">"'""_ROM_Version_""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76762798.8" hidden="1">"'t=""InsertEntire"" ColOpt=""InsertCells"" /&gt;_x000D_
&lt;/ContentDefinition&gt;'"</definedName>
    <definedName name="_AMO_ContentDefinition_576788546" hidden="1">"'Partitions:9'"</definedName>
    <definedName name="_AMO_ContentDefinition_576788546.0" hidden="1">"'&lt;ContentDefinition name=""Summary Tables"" rsid=""576788546"" type=""Task"" format=""ReportXml"" imgfmt=""ActiveX"" created=""02/14/2014 15:04:16"" modifed=""02/28/2014 13:12:09"" user=""ndivhuwog"" apply=""False"" css=""C:\Program Files\SASHome\SASAd'"</definedName>
    <definedName name="_AMO_ContentDefinition_576788546.1" hidden="1">"'dinforMicrosoftOffice\5.1\Styles\AMODefault.css"" range=""Summary_Tables_59"" auto=""False"" xTime=""00:00:00.4400000"" rTime=""00:00:00.6800000"" bgnew=""False"" nFmt=""False"" grphSet=""False"" imgY=""0"" imgX=""0""&gt;_x000D_
  &lt;files&gt;C:\Users\ndivhuwog\Doc'"</definedName>
    <definedName name="_AMO_ContentDefinition_576788546.2" hidden="1">"'uments\My SAS Files\Add-In for Microsoft Office\_SOA_Summary_Tables_997907463\main.srx&lt;/files&gt;_x000D_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678854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678854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6788546.5" hidden="1">"'&amp;amp;quot;1.0&amp;amp;quot; encoding=&amp;amp;quot;utf-16&amp;amp;quot;?&amp;amp;gt;&amp;amp;lt;FilterTree&amp;amp;gt;&amp;amp;lt;TreeRoot /&amp;amp;gt;&amp;amp;lt;/FilterTree&amp;amp;gt;&amp;quot; ColSelFlg=&amp;quot;0&amp;quot; Name=&amp;quot;TABLE2_2&amp;quot; /&amp;gt;"" /&gt;_x000D_
  &lt;param n=""CredKey"" v=""TABLE2_2'"</definedName>
    <definedName name="_AMO_ContentDefinition_576788546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576788546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76788546.8" hidden="1">"'
&lt;/ContentDefinition&gt;'"</definedName>
    <definedName name="_AMO_ContentDefinition_587946619" hidden="1">"'Partitions:9'"</definedName>
    <definedName name="_AMO_ContentDefinition_587946619.0" hidden="1">"'&lt;ContentDefinition name=""Summary Tables"" rsid=""587946619"" type=""Task"" format=""ReportXml"" imgfmt=""ACTXIMG"" created=""04/28/2009 15:59:01"" modifed=""02/28/2014 13:35:14"" user=""ndivhuwog"" apply=""False"" css=""C:\Documents and Settings\ndiv'"</definedName>
    <definedName name="_AMO_ContentDefinition_587946619.1" hidden="1">"'huwog.000\Application Data\SAS\BI Clients\Styles\Copy  of cpi (Ndivhu).css"" range=""Summary_Tables_9"" auto=""False"" xTime=""00:00:00.4370000"" rTime=""00:00:00.5820000"" bgnew=""False"" nFmt=""False"" grphSet=""False"" imgY=""0"" imgX=""0""&gt;_x000D_
  &lt;fi'"</definedName>
    <definedName name="_AMO_ContentDefinition_587946619.2" hidden="1">"'les&gt;C:\Users\ndivhuwog\Documents\My SAS Files\Add-In for Microsoft Office\_SOA_Summary_Tables_168906058\main.srx&lt;/files&gt;_x000D_
  &lt;parents /&gt;_x000D_
  &lt;children /&gt;_x000D_
  &lt;param n=""TaskID"" v=""D3932E3A-4FEE-43DF-956C-A605AC9AF3E7"" /&gt;_x000D_
  &lt;param n=""DisplayName"" v'"</definedName>
    <definedName name="_AMO_ContentDefinition_587946619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87946619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87946619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587946619.6" hidden="1">"'B&amp;quot; /&amp;gt;"" /&gt;_x000D_
  &lt;param n=""CredKey"" v=""TABLE3_2B&amp;#x1;SASApp&amp;#x1;LFSR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587946619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87946619.8" hidden="1">"'t=""InsertEntire"" ColOpt=""InsertCells"" /&gt;_x000D_
&lt;/ContentDefinition&gt;'"</definedName>
    <definedName name="_AMO_ContentDefinition_617623402" hidden="1">"'Partitions:9'"</definedName>
    <definedName name="_AMO_ContentDefinition_617623402.0" hidden="1">"'&lt;ContentDefinition name=""Summary Tables"" rsid=""617623402"" type=""Task"" format=""ReportXml"" imgfmt=""ACTXIMG"" created=""04/28/2009 15:54:13"" modifed=""02/28/2014 13:34:14"" user=""ndivhuwog"" apply=""False"" css=""C:\Documents and Settings\ndiv'"</definedName>
    <definedName name="_AMO_ContentDefinition_617623402.1" hidden="1">"'huwog.000\Application Data\SAS\BI Clients\Styles\Copy  of cpi (Ndivhu).css"" range=""Summary_Tables_8"" auto=""False"" xTime=""00:00:00.4540000"" rTime=""00:00:00.7870000"" bgnew=""False"" nFmt=""False"" grphSet=""False"" imgY=""0"" imgX=""0""&gt;_x000D_
  &lt;fi'"</definedName>
    <definedName name="_AMO_ContentDefinition_617623402.2" hidden="1">"'les&gt;C:\Users\ndivhuwog\Documents\My SAS Files\Add-In for Microsoft Office\_SOA_Summary_Tables_675370892\main.srx&lt;/files&gt;_x000D_
  &lt;parents /&gt;_x000D_
  &lt;children /&gt;_x000D_
  &lt;param n=""TaskID"" v=""D3932E3A-4FEE-43DF-956C-A605AC9AF3E7"" /&gt;_x000D_
  &lt;param n=""DisplayName"" v'"</definedName>
    <definedName name="_AMO_ContentDefinition_6176234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6176234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6176234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617623402.6" hidden="1">"'A&amp;quot; /&amp;gt;"" /&gt;_x000D_
  &lt;param n=""CredKey"" v=""TABLE3_2A&amp;#x1;SASApp&amp;#x1;LFSR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17623402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617623402.8" hidden="1">"'t=""InsertEntire"" ColOpt=""InsertCells"" /&gt;_x000D_
&lt;/ContentDefinition&gt;'"</definedName>
    <definedName name="_AMO_ContentDefinition_621796666" hidden="1">"'Partitions:9'"</definedName>
    <definedName name="_AMO_ContentDefinition_621796666.0" hidden="1">"'&lt;ContentDefinition name=""Summary Tables"" rsid=""621796666"" type=""Task"" format=""ReportXml"" imgfmt=""ACTIVEX"" created=""04/19/2012 10:44:15"" modifed=""02/28/2014 13:41:25"" user=""ndivhuwog"" apply=""False"" css=""C:\Program Files\SAS\Shared Fi'"</definedName>
    <definedName name="_AMO_ContentDefinition_621796666.1" hidden="1">"'les\BIClientStyles\AMODefault.css"" range=""Summary_Tables_41"" auto=""False"" xTime=""00:00:00.4240000"" rTime=""00:00:00.7220000"" bgnew=""False"" nFmt=""False"" grphSet=""False"" imgY=""0"" imgX=""0""&gt;_x000D_
  &lt;files&gt;C:\Users\ndivhuwog\Documents\My SAS '"</definedName>
    <definedName name="_AMO_ContentDefinition_621796666.2" hidden="1">"'Files\Add-In for Microsoft Office\_SOA_Summary_Tables_533389665\main.srx&lt;/files&gt;_x000D_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621796666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621796666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621796666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Name=&amp;quot;TABLE3_8A&amp;quot; /&amp;gt;"" /&gt;_x000D_
  &lt;param n=""CredKey'"</definedName>
    <definedName name="_AMO_ContentDefinition_621796666.6" hidden="1">"'"" v=""TABLE3_8A&amp;#x1;SASApp&amp;#x1;LFSR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621796666.7" hidden="1">"' n=""_ROM_Application_""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/'"</definedName>
    <definedName name="_AMO_ContentDefinition_621796666.8" hidden="1">"'&gt;_x000D_
&lt;/ContentDefinition&gt;'"</definedName>
    <definedName name="_AMO_ContentDefinition_65748969" hidden="1">"'Partitions:9'"</definedName>
    <definedName name="_AMO_ContentDefinition_65748969.0" hidden="1">"'&lt;ContentDefinition name=""Summary Tables"" rsid=""65748969"" type=""Task"" format=""ReportXml"" imgfmt=""ActiveX"" created=""10/17/2013 09:00:29"" modifed=""03/03/2014 15:47:01"" user=""ndivhuwog"" apply=""False"" css=""C:\Program Files\SASHome\SASAdd'"</definedName>
    <definedName name="_AMO_ContentDefinition_65748969.1" hidden="1">"'inforMicrosoftOffice\5.1\Styles\AMODefault.css"" range=""Summary_Tables_54"" auto=""False"" xTime=""00:00:00.4260426"" rTime=""00:00:00.6190619"" bgnew=""False"" nFmt=""False"" grphSet=""False"" imgY=""0"" imgX=""0""&gt;_x000D_
  &lt;files&gt;C:\Users\ndivhuwog\Docu'"</definedName>
    <definedName name="_AMO_ContentDefinition_65748969.2" hidden="1">"'ments\My SAS Files\Add-In for Microsoft Office\_SOA_Summary_Tables_869296011\main.srx&lt;/files&gt;_x000D_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574896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574896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5748969.5" hidden="1">"'&amp;amp;quot;1.0&amp;amp;quot; encoding=&amp;amp;quot;utf-16&amp;amp;quot;?&amp;amp;gt;&amp;amp;lt;FilterTree&amp;amp;gt;&amp;amp;lt;TreeRoot /&amp;amp;gt;&amp;amp;lt;/FilterTree&amp;amp;gt;&amp;quot; ColSelFlg=&amp;quot;0&amp;quot; Name=&amp;quot;TABLE2_7B&amp;quot; /&amp;gt;"" /&gt;_x000D_
  &lt;param n=""CredKey"" v=""TABLE2_'"</definedName>
    <definedName name="_AMO_ContentDefinition_65748969.6" hidden="1">"'7B&amp;#x1;SASApp&amp;#x1;LFSR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65748969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65748969.8" hidden="1">"'
&lt;/ContentDefinition&gt;'"</definedName>
    <definedName name="_AMO_ContentDefinition_662231970" hidden="1">"'Partitions:9'"</definedName>
    <definedName name="_AMO_ContentDefinition_662231970.0" hidden="1">"'&lt;ContentDefinition name=""Summary Tables"" rsid=""662231970"" type=""Task"" format=""ReportXml"" imgfmt=""ActiveX"" created=""01/24/2014 16:15:59"" modifed=""01/24/2014 16:15:59"" user=""ndivhuwog"" apply=""False"" css=""C:\Program Files\SASHome\SASAd'"</definedName>
    <definedName name="_AMO_ContentDefinition_662231970.1" hidden="1">"'dinforMicrosoftOffice\5.1\Styles\AMODefault.css"" range=""Summary_Tables_56"" auto=""False"" xTime=""00:00:00.3860000"" rTime=""00:00:00.6420000"" bgnew=""False"" nFmt=""False"" grphSet=""False"" imgY=""0"" imgX=""0""&gt;_x000D_
  &lt;files&gt;C:\Users\ndivhuwog\Doc'"</definedName>
    <definedName name="_AMO_ContentDefinition_662231970.2" hidden="1">"'uments\My SAS Files\Add-In for Microsoft Office\_SOA_Summary_Tables_364271206\main.srx&lt;/files&gt;_x000D_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622319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622319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62231970.5" hidden="1">"'&amp;amp;quot;1.0&amp;amp;quot; encoding=&amp;amp;quot;utf-16&amp;amp;quot;?&amp;amp;gt;&amp;amp;lt;FilterTree&amp;amp;gt;&amp;amp;lt;TreeRoot /&amp;amp;gt;&amp;amp;lt;/FilterTree&amp;amp;gt;&amp;quot; ColSelFlg=&amp;quot;0&amp;quot; Name=&amp;quot;TABLE7B&amp;quot; /&amp;gt;"" /&gt;_x000D_
  &lt;param n=""CredKey"" v=""TABLE7B&amp;#'"</definedName>
    <definedName name="_AMO_ContentDefinition_662231970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662231970.7" hidden="1">"'ation_"" v=""ODS"" /&gt;_x000D_
  &lt;param n=""_ROM_AppVersion_"" v=""9.2"" /&gt;_x000D_
  &lt;param n=""maxReportCols"" v=""10"" /&gt;_x000D_
  &lt;fids n=""main.srx"" v=""0"" /&gt;_x000D_
  &lt;ExcelXMLOptions AdjColWidths=""True"" RowOpt=""InsertEntire"" ColOpt=""InsertCells"" /&gt;_x000D_'"</definedName>
    <definedName name="_AMO_ContentDefinition_662231970.8" hidden="1">"'
&lt;/ContentDefinition&gt;'"</definedName>
    <definedName name="_AMO_ContentDefinition_671486722" hidden="1">"'Partitions:9'"</definedName>
    <definedName name="_AMO_ContentDefinition_671486722.0" hidden="1">"'&lt;ContentDefinition name=""Summary Tables"" rsid=""671486722"" type=""Task"" format=""ReportXml"" imgfmt=""ACTXIMG"" created=""04/30/2009 08:57:37"" modifed=""02/28/2014 13:43:59"" user=""ndivhuwog"" apply=""False"" css=""C:\Documents and Settings\ndiv'"</definedName>
    <definedName name="_AMO_ContentDefinition_671486722.1" hidden="1">"'huwog.000\Application Data\SAS\BI Clients\Styles\Copy  of cpi (Ndivhu).css"" range=""Summary_Tables_16"" auto=""False"" xTime=""00:00:00.5500000"" rTime=""00:00:00.9000000"" bgnew=""False"" nFmt=""False"" grphSet=""False"" imgY=""0"" imgX=""0""&gt;_x000D_
  &lt;f'"</definedName>
    <definedName name="_AMO_ContentDefinition_671486722.2" hidden="1">"'iles&gt;C:\Users\ndivhuwog\Documents\My SAS Files\Add-In for Microsoft Office\_SOA_Summary_Tables_114147470\main.srx&lt;/files&gt;_x000D_
  &lt;parents /&gt;_x000D_
  &lt;children /&gt;_x000D_
  &lt;param n=""TaskID"" v=""D3932E3A-4FEE-43DF-956C-A605AC9AF3E7"" /&gt;_x000D_
  &lt;param n=""DisplayName"" '"</definedName>
    <definedName name="_AMO_ContentDefinition_671486722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671486722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671486722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671486722.6" hidden="1">"'9&amp;quot; /&amp;gt;"" /&gt;_x000D_
  &lt;param n=""CredKey"" v=""TABLE3_9&amp;#x1;SASApp&amp;#x1;LFSR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71486722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671486722.8" hidden="1">"'t=""InsertEntire"" ColOpt=""InsertCells"" /&gt;_x000D_
&lt;/ContentDefinition&gt;'"</definedName>
    <definedName name="_AMO_ContentDefinition_732119577" hidden="1">"'Partitions:9'"</definedName>
    <definedName name="_AMO_ContentDefinition_732119577.0" hidden="1">"'&lt;ContentDefinition name=""Summary Tables"" rsid=""732119577"" type=""Task"" format=""ReportXml"" imgfmt=""ACTIVEX"" created=""04/19/2012 10:59:29"" modifed=""02/28/2014 13:43:12"" user=""ndivhuwog"" apply=""False"" css=""C:\Program Files\SAS\Shared Fi'"</definedName>
    <definedName name="_AMO_ContentDefinition_732119577.1" hidden="1">"'les\BIClientStyles\AMODefault.css"" range=""Summary_Tables_42"" auto=""False"" xTime=""00:00:00.4110000"" rTime=""00:00:00.7960000"" bgnew=""False"" nFmt=""False"" grphSet=""False"" imgY=""0"" imgX=""0""&gt;_x000D_
  &lt;files&gt;C:\Users\ndivhuwog\Documents\My SAS '"</definedName>
    <definedName name="_AMO_ContentDefinition_732119577.2" hidden="1">"'Files\Add-In for Microsoft Office\_SOA_Summary_Tables_13138569\main.srx&lt;/files&gt;_x000D_
  &lt;parents /&gt;_x000D_
  &lt;children /&gt;_x000D_
  &lt;param n=""TaskID"" v=""D3932E3A-4FEE-43DF-956C-A605AC9AF3E7"" /&gt;_x000D_
  &lt;param n=""DisplayName"" v=""Summary Tables"" /&gt;_x000D_
  &lt;param n=""Disp'"</definedName>
    <definedName name="_AMO_ContentDefinition_732119577.3" hidden="1">"'layType""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732119577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732119577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Name=&amp;quot;TABLE3_8C&amp;quot; /&amp;gt;"" /&gt;_x000D_
  &lt;param n=""CredKey'"</definedName>
    <definedName name="_AMO_ContentDefinition_732119577.6" hidden="1">"'"" v=""TABLE3_8C&amp;#x1;SASApp&amp;#x1;LFSR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732119577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732119577.8" hidden="1">"'&gt;_x000D_
&lt;/ContentDefinition&gt;'"</definedName>
    <definedName name="_AMO_ContentDefinition_779436236" hidden="1">"'Partitions:9'"</definedName>
    <definedName name="_AMO_ContentDefinition_779436236.0" hidden="1">"'&lt;ContentDefinition name=""Summary Tables"" rsid=""779436236"" type=""Task"" format=""ReportXml"" imgfmt=""ACTXIMG"" created=""04/30/2009 09:21:42"" modifed=""02/28/2014 13:45:08"" user=""ndivhuwog"" apply=""False"" css=""C:\Documents and Settings\ndiv'"</definedName>
    <definedName name="_AMO_ContentDefinition_779436236.1" hidden="1">"'huwog.000\Application Data\SAS\BI Clients\Styles\Copy  of cpi (Ndivhu).css"" range=""Summary_Tables_21"" auto=""False"" xTime=""00:00:00.3680000"" rTime=""00:00:00.4130000"" bgnew=""False"" nFmt=""False"" grphSet=""False"" imgY=""0"" imgX=""0""&gt;_x000D_
  &lt;f'"</definedName>
    <definedName name="_AMO_ContentDefinition_779436236.2" hidden="1">"'iles&gt;C:\Users\ndivhuwog\Documents\My SAS Files\Add-In for Microsoft Office\_SOA_Summary_Tables_934371315\main.srx&lt;/files&gt;_x000D_
  &lt;parents /&gt;_x000D_
  &lt;children /&gt;_x000D_
  &lt;param n=""TaskID"" v=""D3932E3A-4FEE-43DF-956C-A605AC9AF3E7"" /&gt;_x000D_
  &lt;param n=""DisplayName"" '"</definedName>
    <definedName name="_AMO_ContentDefinition_779436236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779436236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779436236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Name=&amp;quot;TABLE5&amp;'"</definedName>
    <definedName name="_AMO_ContentDefinition_779436236.6" hidden="1">"'quot; /&amp;gt;"" /&gt;_x000D_
  &lt;param n=""CredKey"" v=""TABLE5&amp;#x1;SASApp&amp;#x1;LFSR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779436236.7" hidden="1">"'ROM_Version_""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RowOpt=""'"</definedName>
    <definedName name="_AMO_ContentDefinition_779436236.8" hidden="1">"'InsertEntire"" ColOpt=""InsertCells"" /&gt;_x000D_
&lt;/ContentDefinition&gt;'"</definedName>
    <definedName name="_AMO_ContentDefinition_805804074" hidden="1">"'Partitions:9'"</definedName>
    <definedName name="_AMO_ContentDefinition_805804074.0" hidden="1">"'&lt;ContentDefinition name=""Summary Tables"" rsid=""805804074"" type=""Task"" format=""ReportXml"" imgfmt=""ActiveX"" created=""10/17/2013 08:52:56"" modifed=""02/28/2014 13:20:24"" user=""ndivhuwog"" apply=""False"" css=""C:\Program Files\SASHome\SASAd'"</definedName>
    <definedName name="_AMO_ContentDefinition_805804074.1" hidden="1">"'dinforMicrosoftOffice\5.1\Styles\AMODefault.css"" range=""Summary_Tables_52"" auto=""False"" xTime=""00:00:00.4480000"" rTime=""00:00:01.4090000"" bgnew=""False"" nFmt=""False"" grphSet=""False"" imgY=""0"" imgX=""0""&gt;_x000D_
  &lt;files&gt;C:\Users\ndivhuwog\Doc'"</definedName>
    <definedName name="_AMO_ContentDefinition_805804074.2" hidden="1">"'uments\My SAS Files\Add-In for Microsoft Office\_SOA_Summary_Tables_843963519\main.srx&lt;/files&gt;_x000D_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80580407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80580407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805804074.5" hidden="1">"'&amp;amp;quot;1.0&amp;amp;quot; encoding=&amp;amp;quot;utf-16&amp;amp;quot;?&amp;amp;gt;&amp;amp;lt;FilterTree&amp;amp;gt;&amp;amp;lt;TreeRoot /&amp;amp;gt;&amp;amp;lt;/FilterTree&amp;amp;gt;&amp;quot; ColSelFlg=&amp;quot;0&amp;quot; Name=&amp;quot;TABLE2_6&amp;quot; /&amp;gt;"" /&gt;_x000D_
  &lt;param n=""CredKey"" v=""TABLE2_6'"</definedName>
    <definedName name="_AMO_ContentDefinition_80580407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80580407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805804074.8" hidden="1">"'
&lt;/ContentDefinition&gt;'"</definedName>
    <definedName name="_AMO_ContentDefinition_825207699" hidden="1">"'Partitions:9'"</definedName>
    <definedName name="_AMO_ContentDefinition_825207699.0" hidden="1">"'&lt;ContentDefinition name=""Summary Tables"" rsid=""825207699"" type=""Task"" format=""ReportXml"" imgfmt=""ACTXIMG"" created=""04/29/2009 15:23:57"" modifed=""02/28/2014 13:37:21"" user=""ndivhuwog"" apply=""False"" css=""C:\Documents and Settings\ndiv'"</definedName>
    <definedName name="_AMO_ContentDefinition_825207699.1" hidden="1">"'huwog.000\Application Data\SAS\BI Clients\Styles\Copy  of cpi (Ndivhu).css"" range=""Summary_Tables_12"" auto=""False"" xTime=""00:00:00.4200000"" rTime=""00:00:00.6900000"" bgnew=""False"" nFmt=""False"" grphSet=""False"" imgY=""0"" imgX=""0""&gt;_x000D_
  &lt;f'"</definedName>
    <definedName name="_AMO_ContentDefinition_825207699.2" hidden="1">"'iles&gt;C:\Users\ndivhuwog\Documents\My SAS Files\Add-In for Microsoft Office\_SOA_Summary_Tables_630968452\main.srx&lt;/files&gt;_x000D_
  &lt;parents /&gt;_x000D_
  &lt;children /&gt;_x000D_
  &lt;param n=""TaskID"" v=""D3932E3A-4FEE-43DF-956C-A605AC9AF3E7"" /&gt;_x000D_
  &lt;param n=""DisplayName"" '"</definedName>
    <definedName name="_AMO_ContentDefinition_825207699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825207699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825207699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825207699.6" hidden="1">"'4&amp;quot; /&amp;gt;"" /&gt;_x000D_
  &lt;param n=""CredKey"" v=""TABLE3_4&amp;#x1;SASApp&amp;#x1;LFSR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825207699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825207699.8" hidden="1">"'t=""InsertEntire"" ColOpt=""InsertCells"" /&gt;_x000D_
&lt;/ContentDefinition&gt;'"</definedName>
    <definedName name="_AMO_ContentDefinition_921006515" hidden="1">"'Partitions:9'"</definedName>
    <definedName name="_AMO_ContentDefinition_921006515.0" hidden="1">"'&lt;ContentDefinition name=""Summary Tables"" rsid=""921006515"" type=""Task"" format=""ReportXml"" imgfmt=""ActiveX"" created=""02/14/2014 14:55:42"" modifed=""02/28/2014 13:11:34"" user=""ndivhuwog"" apply=""False"" css=""C:\Program Files\SASHome\SASAd'"</definedName>
    <definedName name="_AMO_ContentDefinition_921006515.1" hidden="1">"'dinforMicrosoftOffice\5.1\Styles\AMODefault.css"" range=""Summary_Tables_47"" auto=""False"" xTime=""00:00:00.3940000"" rTime=""00:00:00.5840000"" bgnew=""False"" nFmt=""False"" grphSet=""False"" imgY=""0"" imgX=""0""&gt;_x000D_
  &lt;files&gt;C:\Users\ndivhuwog\Doc'"</definedName>
    <definedName name="_AMO_ContentDefinition_921006515.2" hidden="1">"'uments\My SAS Files\Add-In for Microsoft Office\_SOA_Summary_Tables_531212199\main.srx&lt;/files&gt;_x000D_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921006515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921006515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921006515.5" hidden="1">"'&amp;amp;quot;1.0&amp;amp;quot; encoding=&amp;amp;quot;utf-16&amp;amp;quot;?&amp;amp;gt;&amp;amp;lt;FilterTree&amp;amp;gt;&amp;amp;lt;TreeRoot /&amp;amp;gt;&amp;amp;lt;/FilterTree&amp;amp;gt;&amp;quot; ColSelFlg=&amp;quot;0&amp;quot; Name=&amp;quot;TABLE2&amp;quot; /&amp;gt;"" /&gt;_x000D_
  &lt;param n=""CredKey"" v=""TABLE2&amp;#x1'"</definedName>
    <definedName name="_AMO_ContentDefinition_921006515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921006515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921006515.8" hidden="1">"'
&lt;/ContentDefinition&gt;'"</definedName>
    <definedName name="_AMO_ContentDefinition_991905274" hidden="1">"'Partitions:9'"</definedName>
    <definedName name="_AMO_ContentDefinition_991905274.0" hidden="1">"'&lt;ContentDefinition name=""Summary Tables"" rsid=""991905274"" type=""Task"" format=""ReportXml"" imgfmt=""ACTXIMG"" created=""04/28/2009 15:42:39"" modifed=""02/28/2014 13:30:39"" user=""ndivhuwog"" apply=""False"" css=""C:\Documents and Settings\ndiv'"</definedName>
    <definedName name="_AMO_ContentDefinition_991905274.1" hidden="1">"'huwog.000\Application Data\SAS\BI Clients\Styles\Copy  of cpi (Ndivhu).css"" range=""Summary_Tables_6"" auto=""False"" xTime=""00:00:00.4380000"" rTime=""00:00:00.7030000"" bgnew=""False"" nFmt=""False"" grphSet=""False"" imgY=""0"" imgX=""0""&gt;_x000D_
  &lt;fi'"</definedName>
    <definedName name="_AMO_ContentDefinition_991905274.2" hidden="1">"'les&gt;C:\Users\ndivhuwog\Documents\My SAS Files\Add-In for Microsoft Office\_SOA_Summary_Tables_851031770\main.srx&lt;/files&gt;_x000D_
  &lt;parents /&gt;_x000D_
  &lt;children /&gt;_x000D_
  &lt;param n=""TaskID"" v=""D3932E3A-4FEE-43DF-956C-A605AC9AF3E7"" /&gt;_x000D_
  &lt;param n=""DisplayName"" v'"</definedName>
    <definedName name="_AMO_ContentDefinition_991905274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991905274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991905274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Name=&amp;quot;TABLE3_1'"</definedName>
    <definedName name="_AMO_ContentDefinition_991905274.6" hidden="1">"'&amp;quot; /&amp;gt;"" /&gt;_x000D_
  &lt;param n=""CredKey"" v=""TABLE3_1&amp;#x1;SASApp&amp;#x1;LFSR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991905274.7" hidden="1">"'""_ROM_Version_""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991905274.8" hidden="1">"'t=""InsertEntire"" ColOpt=""InsertCells"" /&gt;_x000D_
&lt;/ContentDefinition&gt;'"</definedName>
    <definedName name="_AMO_ContentLocation_104386094_ROM_F0.SEC2.Tabulate_1.SEC1.BDY.Cross_tabular_summary_report_Table_1" hidden="1">"'Partitions:2'"</definedName>
    <definedName name="_AMO_ContentLocation_104386094_ROM_F0.SEC2.Tabulate_1.SEC1.BDY.Cross_tabular_summary_report_Table_1.0" hidden="1">"'&lt;ContentLocation path=""F0.SEC2.Tabulate_1.SEC1.BDY.Cross_tabular_summary_report_Table_1"" rsid=""104386094"" tag=""ROM"" fid=""0""&gt;_x000D_
  &lt;param n=""_NumRows"" v=""53"" /&gt;_x000D_
  &lt;param n=""_NumCols"" v=""13"" /&gt;_x000D_
  &lt;param n=""tableSig"" v=""R:R=53:C=13:FCR'"</definedName>
    <definedName name="_AMO_ContentLocation_104386094_ROM_F0.SEC2.Tabulate_1.SEC1.BDY.Cross_tabular_summary_report_Table_1.1" hidden="1">"'=4:FCC=2:RSP.1=1,H,13:RSP.2=1,V,2"" /&gt;_x000D_
  &lt;param n=""leftMargin"" v=""0"" /&gt;_x000D_
&lt;/ContentLocation&gt;'"</definedName>
    <definedName name="_AMO_ContentLocation_112461039_ROM_F0.SEC2.Tabulate_1.SEC1.BDY.Cross_tabular_summary_report_Table_1" hidden="1">"'Partitions:2'"</definedName>
    <definedName name="_AMO_ContentLocation_112461039_ROM_F0.SEC2.Tabulate_1.SEC1.BDY.Cross_tabular_summary_report_Table_1.0" hidden="1">"'&lt;ContentLocation path=""F0.SEC2.Tabulate_1.SEC1.BDY.Cross_tabular_summary_report_Table_1"" rsid=""112461039"" tag=""ROM"" fid=""0""&gt;_x000D_
  &lt;param n=""_NumRows"" v=""53"" /&gt;_x000D_
  &lt;param n=""_NumCols"" v=""13"" /&gt;_x000D_
  &lt;param n=""tableSig"" v=""R:R=53:C=13:FCR'"</definedName>
    <definedName name="_AMO_ContentLocation_112461039_ROM_F0.SEC2.Tabulate_1.SEC1.BDY.Cross_tabular_summary_report_Table_1.1" hidden="1">"'=4:FCC=2:RSP.1=1,H,13:RSP.2=1,V,2"" /&gt;_x000D_
  &lt;param n=""leftMargin"" v=""0"" /&gt;_x000D_
&lt;/ContentLocation&gt;'"</definedName>
    <definedName name="_AMO_ContentLocation_15410102_ROM_F0.SEC2.Tabulate_1.SEC1.BDY.Cross_tabular_summary_report_Table_1" hidden="1">"'Partitions:2'"</definedName>
    <definedName name="_AMO_ContentLocation_15410102_ROM_F0.SEC2.Tabulate_1.SEC1.BDY.Cross_tabular_summary_report_Table_1.0" hidden="1">"'&lt;ContentLocation path=""F0.SEC2.Tabulate_1.SEC1.BDY.Cross_tabular_summary_report_Table_1"" rsid=""15410102"" tag=""ROM"" fid=""0""&gt;_x000D_
  &lt;param n=""_NumRows"" v=""48"" /&gt;_x000D_
  &lt;param n=""_NumCols"" v=""10"" /&gt;_x000D_
  &lt;param n=""tableSig"" v=""R:R=48:C=10:FCR='"</definedName>
    <definedName name="_AMO_ContentLocation_15410102_ROM_F0.SEC2.Tabulate_1.SEC1.BDY.Cross_tabular_summary_report_Table_1.1" hidden="1">"'4:FCC=3:RSP.1=1,H,10:RSP.2=1,H,2;1,V,2"" /&gt;_x000D_
  &lt;param n=""leftMargin"" v=""0"" /&gt;_x000D_
&lt;/ContentLocation&gt;'"</definedName>
    <definedName name="_AMO_ContentLocation_205779628_ROM_F0.SEC2.Tabulate_1.SEC1.BDY.Cross_tabular_summary_report_Table_1" hidden="1">"'Partitions:2'"</definedName>
    <definedName name="_AMO_ContentLocation_205779628_ROM_F0.SEC2.Tabulate_1.SEC1.BDY.Cross_tabular_summary_report_Table_1.0" hidden="1">"'&lt;ContentLocation path=""F0.SEC2.Tabulate_1.SEC1.BDY.Cross_tabular_summary_report_Table_1"" rsid=""205779628"" tag=""ROM"" fid=""0""&gt;_x000D_
  &lt;param n=""_NumRows"" v=""52"" /&gt;_x000D_
  &lt;param n=""_NumCols"" v=""14"" /&gt;_x000D_
  &lt;param n=""tableSig"" v=""R:R=52:C=14:FCR'"</definedName>
    <definedName name="_AMO_ContentLocation_205779628_ROM_F0.SEC2.Tabulate_1.SEC1.BDY.Cross_tabular_summary_report_Table_1.1" hidden="1">"'=4:FCC=2:RSP.1=1,H,14:RSP.2=1,V,2;14,V,2"" /&gt;_x000D_
  &lt;param n=""leftMargin"" v=""0"" /&gt;_x000D_
&lt;/ContentLocation&gt;'"</definedName>
    <definedName name="_AMO_ContentLocation_222545728_ROM_F0.SEC2.Tabulate_1.SEC1.BDY.Cross_tabular_summary_report_Table_1" hidden="1">"'Partitions:2'"</definedName>
    <definedName name="_AMO_ContentLocation_222545728_ROM_F0.SEC2.Tabulate_1.SEC1.BDY.Cross_tabular_summary_report_Table_1.0" hidden="1">"'&lt;ContentLocation path=""F0.SEC2.Tabulate_1.SEC1.BDY.Cross_tabular_summary_report_Table_1"" rsid=""222545728"" tag=""ROM"" fid=""0""&gt;_x000D_
  &lt;param n=""_NumRows"" v=""63"" /&gt;_x000D_
  &lt;param n=""_NumCols"" v=""13"" /&gt;_x000D_
  &lt;param n=""tableSig"" v=""R:R=63:C=13:FCR'"</definedName>
    <definedName name="_AMO_ContentLocation_222545728_ROM_F0.SEC2.Tabulate_1.SEC1.BDY.Cross_tabular_summary_report_Table_1.1" hidden="1">"'=4:FCC=2:RSP.1=1,H,13:RSP.2=1,V,2"" /&gt;_x000D_
  &lt;param n=""leftMargin"" v=""0"" /&gt;_x000D_
&lt;/ContentLocation&gt;'"</definedName>
    <definedName name="_AMO_ContentLocation_225272241_ROM_F0.SEC2.Tabulate_1.SEC1.BDY.Cross_tabular_summary_report_Table_1" hidden="1">"'Partitions:2'"</definedName>
    <definedName name="_AMO_ContentLocation_225272241_ROM_F0.SEC2.Tabulate_1.SEC1.BDY.Cross_tabular_summary_report_Table_1.0" hidden="1">"'&lt;ContentLocation path=""F0.SEC2.Tabulate_1.SEC1.BDY.Cross_tabular_summary_report_Table_1"" rsid=""225272241"" tag=""ROM"" fid=""0""&gt;_x000D_
  &lt;param n=""_NumRows"" v=""39"" /&gt;_x000D_
  &lt;param n=""_NumCols"" v=""13"" /&gt;_x000D_
  &lt;param n=""tableSig"" v=""R:R=39:C=13:FCR'"</definedName>
    <definedName name="_AMO_ContentLocation_225272241_ROM_F0.SEC2.Tabulate_1.SEC1.BDY.Cross_tabular_summary_report_Table_1.1" hidden="1">"'=4:FCC=2:RSP.1=1,H,13:RSP.2=1,V,2"" /&gt;_x000D_
  &lt;param n=""leftMargin"" v=""0"" /&gt;_x000D_
&lt;/ContentLocation&gt;'"</definedName>
    <definedName name="_AMO_ContentLocation_242095788_ROM_F0.SEC2.Tabulate_1.SEC1.BDY.Cross_tabular_summary_report_Table_1" hidden="1">"'Partitions:2'"</definedName>
    <definedName name="_AMO_ContentLocation_242095788_ROM_F0.SEC2.Tabulate_1.SEC1.BDY.Cross_tabular_summary_report_Table_1.0" hidden="1">"'&lt;ContentLocation path=""F0.SEC2.Tabulate_1.SEC1.BDY.Cross_tabular_summary_report_Table_1"" rsid=""242095788"" tag=""ROM"" fid=""0""&gt;_x000D_
  &lt;param n=""_NumRows"" v=""26"" /&gt;_x000D_
  &lt;param n=""_NumCols"" v=""13"" /&gt;_x000D_
  &lt;param n=""tableSig"" v=""R:R=26:C=13:FCR'"</definedName>
    <definedName name="_AMO_ContentLocation_242095788_ROM_F0.SEC2.Tabulate_1.SEC1.BDY.Cross_tabular_summary_report_Table_1.1" hidden="1">"'=3:FCC=2:RSP.1=1,H,13"" /&gt;_x000D_
  &lt;param n=""leftMargin"" v=""0"" /&gt;_x000D_
&lt;/ContentLocation&gt;'"</definedName>
    <definedName name="_AMO_ContentLocation_247862661_ROM_F0.SEC2.Tabulate_1.SEC1.BDY.Cross_tabular_summary_report_Table_1" hidden="1">"'Partitions:2'"</definedName>
    <definedName name="_AMO_ContentLocation_247862661_ROM_F0.SEC2.Tabulate_1.SEC1.BDY.Cross_tabular_summary_report_Table_1.0" hidden="1">"'&lt;ContentLocation path=""F0.SEC2.Tabulate_1.SEC1.BDY.Cross_tabular_summary_report_Table_1"" rsid=""247862661"" tag=""ROM"" fid=""0""&gt;_x000D_
  &lt;param n=""_NumRows"" v=""40"" /&gt;_x000D_
  &lt;param n=""_NumCols"" v=""13"" /&gt;_x000D_
  &lt;param n=""tableSig"" v=""R:R=40:C=13:FCR'"</definedName>
    <definedName name="_AMO_ContentLocation_247862661_ROM_F0.SEC2.Tabulate_1.SEC1.BDY.Cross_tabular_summary_report_Table_1.1" hidden="1">"'=4:FCC=2:RSP.1=1,H,13:RSP.2=1,V,2"" /&gt;_x000D_
  &lt;param n=""leftMargin"" v=""0"" /&gt;_x000D_
&lt;/ContentLocation&gt;'"</definedName>
    <definedName name="_AMO_ContentLocation_30194841_ROM_F0.SEC2.Tabulate_1.SEC1.BDY.Cross_tabular_summary_report_Table_1" hidden="1">"'Partitions:2'"</definedName>
    <definedName name="_AMO_ContentLocation_30194841_ROM_F0.SEC2.Tabulate_1.SEC1.BDY.Cross_tabular_summary_report_Table_1.0" hidden="1">"'&lt;ContentLocation path=""F0.SEC2.Tabulate_1.SEC1.BDY.Cross_tabular_summary_report_Table_1"" rsid=""30194841"" tag=""ROM"" fid=""0""&gt;_x000D_
  &lt;param n=""_NumRows"" v=""55"" /&gt;_x000D_
  &lt;param n=""_NumCols"" v=""13"" /&gt;_x000D_
  &lt;param n=""tableSig"" v=""R:R=55:C=13:FCR='"</definedName>
    <definedName name="_AMO_ContentLocation_30194841_ROM_F0.SEC2.Tabulate_1.SEC1.BDY.Cross_tabular_summary_report_Table_1.1" hidden="1">"'4:FCC=2:RSP.1=1,H,13:RSP.2=1,V,2"" /&gt;_x000D_
  &lt;param n=""leftMargin"" v=""0"" /&gt;_x000D_
&lt;/ContentLocation&gt;'"</definedName>
    <definedName name="_AMO_ContentLocation_37461558_ROM_F0.SEC2.Tabulate_1.SEC1.BDY.Cross_tabular_summary_report_Table_1" hidden="1">"'Partitions:2'"</definedName>
    <definedName name="_AMO_ContentLocation_37461558_ROM_F0.SEC2.Tabulate_1.SEC1.BDY.Cross_tabular_summary_report_Table_1.0" hidden="1">"'&lt;ContentLocation path=""F0.SEC2.Tabulate_1.SEC1.BDY.Cross_tabular_summary_report_Table_1"" rsid=""37461558"" tag=""ROM"" fid=""0""&gt;_x000D_
  &lt;param n=""_NumRows"" v=""45"" /&gt;_x000D_
  &lt;param n=""_NumCols"" v=""13"" /&gt;_x000D_
  &lt;param n=""tableSig"" v=""R:R=45:C=13:FCR='"</definedName>
    <definedName name="_AMO_ContentLocation_37461558_ROM_F0.SEC2.Tabulate_1.SEC1.BDY.Cross_tabular_summary_report_Table_1.1" hidden="1">"'4:FCC=2:RSP.1=1,H,13:RSP.2=1,V,2"" /&gt;_x000D_
  &lt;param n=""leftMargin"" v=""0"" /&gt;_x000D_
&lt;/ContentLocation&gt;'"</definedName>
    <definedName name="_AMO_ContentLocation_390982613_ROM_F0.SEC2.Tabulate_1.SEC1.BDY.Cross_tabular_summary_report_Table_1" hidden="1">"'Partitions:2'"</definedName>
    <definedName name="_AMO_ContentLocation_390982613_ROM_F0.SEC2.Tabulate_1.SEC1.BDY.Cross_tabular_summary_report_Table_1.0" hidden="1">"'&lt;ContentLocation path=""F0.SEC2.Tabulate_1.SEC1.BDY.Cross_tabular_summary_report_Table_1"" rsid=""390982613"" tag=""ROM"" fid=""0""&gt;_x000D_
  &lt;param n=""_NumRows"" v=""45"" /&gt;_x000D_
  &lt;param n=""_NumCols"" v=""13"" /&gt;_x000D_
  &lt;param n=""tableSig"" v=""R:R=45:C=13:FCR'"</definedName>
    <definedName name="_AMO_ContentLocation_390982613_ROM_F0.SEC2.Tabulate_1.SEC1.BDY.Cross_tabular_summary_report_Table_1.1" hidden="1">"'=4:FCC=2:RSP.1=1,H,13:RSP.2=1,V,2"" /&gt;_x000D_
  &lt;param n=""leftMargin"" v=""0"" /&gt;_x000D_
&lt;/ContentLocation&gt;'"</definedName>
    <definedName name="_AMO_ContentLocation_398675413_ROM_F0.SEC2.Tabulate_1.SEC1.BDY.Cross_tabular_summary_report_Table_1" hidden="1">"'Partitions:2'"</definedName>
    <definedName name="_AMO_ContentLocation_398675413_ROM_F0.SEC2.Tabulate_1.SEC1.BDY.Cross_tabular_summary_report_Table_1.0" hidden="1">"'&lt;ContentLocation path=""F0.SEC2.Tabulate_1.SEC1.BDY.Cross_tabular_summary_report_Table_1"" rsid=""398675413"" tag=""ROM"" fid=""0""&gt;_x000D_
  &lt;param n=""_NumRows"" v=""18"" /&gt;_x000D_
  &lt;param n=""_NumCols"" v=""13"" /&gt;_x000D_
  &lt;param n=""tableSig"" v=""R:R=18:C=13:FCR'"</definedName>
    <definedName name="_AMO_ContentLocation_398675413_ROM_F0.SEC2.Tabulate_1.SEC1.BDY.Cross_tabular_summary_report_Table_1.1" hidden="1">"'=4:FCC=2:RSP.1=1,H,13:RSP.2=1,V,2"" /&gt;_x000D_
  &lt;param n=""leftMargin"" v=""0"" /&gt;_x000D_
&lt;/ContentLocation&gt;'"</definedName>
    <definedName name="_AMO_ContentLocation_416626384_ROM_F0.SEC2.Tabulate_1.SEC1.BDY.Cross_tabular_summary_report_Table_1" hidden="1">"'Partitions:2'"</definedName>
    <definedName name="_AMO_ContentLocation_416626384_ROM_F0.SEC2.Tabulate_1.SEC1.BDY.Cross_tabular_summary_report_Table_1.0" hidden="1">"'&lt;ContentLocation path=""F0.SEC2.Tabulate_1.SEC1.BDY.Cross_tabular_summary_report_Table_1"" rsid=""416626384"" tag=""ROM"" fid=""0""&gt;_x000D_
  &lt;param n=""_NumRows"" v=""53"" /&gt;_x000D_
  &lt;param n=""_NumCols"" v=""13"" /&gt;_x000D_
  &lt;param n=""tableSig"" v=""R:R=53:C=13:FCR'"</definedName>
    <definedName name="_AMO_ContentLocation_416626384_ROM_F0.SEC2.Tabulate_1.SEC1.BDY.Cross_tabular_summary_report_Table_1.1" hidden="1">"'=4:FCC=2:RSP.1=1,H,13:RSP.2=1,V,2"" /&gt;_x000D_
  &lt;param n=""leftMargin"" v=""0"" /&gt;_x000D_
&lt;/ContentLocation&gt;'"</definedName>
    <definedName name="_AMO_ContentLocation_472893794_ROM_F0.SEC2.Tabulate_1.SEC1.BDY.Cross_tabular_summary_report_Table_1" hidden="1">"'Partitions:2'"</definedName>
    <definedName name="_AMO_ContentLocation_472893794_ROM_F0.SEC2.Tabulate_1.SEC1.BDY.Cross_tabular_summary_report_Table_1.0" hidden="1">"'&lt;ContentLocation path=""F0.SEC2.Tabulate_1.SEC1.BDY.Cross_tabular_summary_report_Table_1"" rsid=""472893794"" tag=""ROM"" fid=""0""&gt;_x000D_
  &lt;param n=""_NumRows"" v=""21"" /&gt;_x000D_
  &lt;param n=""_NumCols"" v=""13"" /&gt;_x000D_
  &lt;param n=""tableSig"" v=""R:R=21:C=13:FCR'"</definedName>
    <definedName name="_AMO_ContentLocation_472893794_ROM_F0.SEC2.Tabulate_1.SEC1.BDY.Cross_tabular_summary_report_Table_1.1" hidden="1">"'=4:FCC=2:RSP.1=1,H,13:RSP.2=1,V,2"" /&gt;_x000D_
  &lt;param n=""leftMargin"" v=""0"" /&gt;_x000D_
&lt;/ContentLocation&gt;'"</definedName>
    <definedName name="_AMO_ContentLocation_539372770_ROM_F0.SEC2.Tabulate_1.SEC1.BDY.Cross_tabular_summary_report_Table_1" hidden="1">"'Partitions:2'"</definedName>
    <definedName name="_AMO_ContentLocation_539372770_ROM_F0.SEC2.Tabulate_1.SEC1.BDY.Cross_tabular_summary_report_Table_1.0" hidden="1">"'&lt;ContentLocation path=""F0.SEC2.Tabulate_1.SEC1.BDY.Cross_tabular_summary_report_Table_1"" rsid=""539372770"" tag=""ROM"" fid=""0""&gt;_x000D_
  &lt;param n=""_NumRows"" v=""63"" /&gt;_x000D_
  &lt;param n=""_NumCols"" v=""13"" /&gt;_x000D_
  &lt;param n=""tableSig"" v=""R:R=63:C=13:FCR'"</definedName>
    <definedName name="_AMO_ContentLocation_539372770_ROM_F0.SEC2.Tabulate_1.SEC1.BDY.Cross_tabular_summary_report_Table_1.1" hidden="1">"'=4:FCC=2:RSP.1=1,H,13:RSP.2=1,V,2"" /&gt;_x000D_
  &lt;param n=""leftMargin"" v=""0"" /&gt;_x000D_
&lt;/ContentLocation&gt;'"</definedName>
    <definedName name="_AMO_ContentLocation_572615156_ROM_F0.SEC2.Tabulate_1.SEC1.BDY.Cross_tabular_summary_report_Table_1" hidden="1">"'Partitions:2'"</definedName>
    <definedName name="_AMO_ContentLocation_572615156_ROM_F0.SEC2.Tabulate_1.SEC1.BDY.Cross_tabular_summary_report_Table_1.0" hidden="1">"'&lt;ContentLocation path=""F0.SEC2.Tabulate_1.SEC1.BDY.Cross_tabular_summary_report_Table_1"" rsid=""572615156"" tag=""ROM"" fid=""0""&gt;_x000D_
  &lt;param n=""_NumRows"" v=""21"" /&gt;_x000D_
  &lt;param n=""_NumCols"" v=""13"" /&gt;_x000D_
  &lt;param n=""tableSig"" v=""R:R=21:C=13:FCR'"</definedName>
    <definedName name="_AMO_ContentLocation_572615156_ROM_F0.SEC2.Tabulate_1.SEC1.BDY.Cross_tabular_summary_report_Table_1.1" hidden="1">"'=4:FCC=2:RSP.1=1,H,13:RSP.2=1,V,2"" /&gt;_x000D_
  &lt;param n=""leftMargin"" v=""0"" /&gt;_x000D_
&lt;/ContentLocation&gt;'"</definedName>
    <definedName name="_AMO_ContentLocation_576762798_ROM_F0.SEC2.Tabulate_1.SEC1.BDY.Cross_tabular_summary_report_Table_1" hidden="1">"'Partitions:2'"</definedName>
    <definedName name="_AMO_ContentLocation_576762798_ROM_F0.SEC2.Tabulate_1.SEC1.BDY.Cross_tabular_summary_report_Table_1.0" hidden="1">"'&lt;ContentLocation path=""F0.SEC2.Tabulate_1.SEC1.BDY.Cross_tabular_summary_report_Table_1"" rsid=""576762798"" tag=""ROM"" fid=""0""&gt;_x000D_
  &lt;param n=""_NumRows"" v=""36"" /&gt;_x000D_
  &lt;param n=""_NumCols"" v=""13"" /&gt;_x000D_
  &lt;param n=""tableSig"" v=""R:R=36:C=13:FCR'"</definedName>
    <definedName name="_AMO_ContentLocation_576762798_ROM_F0.SEC2.Tabulate_1.SEC1.BDY.Cross_tabular_summary_report_Table_1.1" hidden="1">"'=4:FCC=2:RSP.1=1,H,13:RSP.2=1,V,2"" /&gt;_x000D_
  &lt;param n=""leftMargin"" v=""0"" /&gt;_x000D_
&lt;/ContentLocation&gt;'"</definedName>
    <definedName name="_AMO_ContentLocation_576788546_ROM_F0.SEC2.Tabulate_1.SEC1.BDY.Cross_tabular_summary_report_Table_1" hidden="1">"'Partitions:2'"</definedName>
    <definedName name="_AMO_ContentLocation_576788546_ROM_F0.SEC2.Tabulate_1.SEC1.BDY.Cross_tabular_summary_report_Table_1.0" hidden="1">"'&lt;ContentLocation path=""F0.SEC2.Tabulate_1.SEC1.BDY.Cross_tabular_summary_report_Table_1"" rsid=""576788546"" tag=""ROM"" fid=""0""&gt;_x000D_
  &lt;param n=""_NumRows"" v=""63"" /&gt;_x000D_
  &lt;param n=""_NumCols"" v=""13"" /&gt;_x000D_
  &lt;param n=""tableSig"" v=""R:R=63:C=13:FCR'"</definedName>
    <definedName name="_AMO_ContentLocation_576788546_ROM_F0.SEC2.Tabulate_1.SEC1.BDY.Cross_tabular_summary_report_Table_1.1" hidden="1">"'=4:FCC=2:RSP.1=1,H,13:RSP.2=1,V,2"" /&gt;_x000D_
  &lt;param n=""leftMargin"" v=""0"" /&gt;_x000D_
&lt;/ContentLocation&gt;'"</definedName>
    <definedName name="_AMO_ContentLocation_587946619_ROM_F0.SEC2.Tabulate_1.SEC1.BDY.Cross_tabular_summary_report_Table_1" hidden="1">"'Partitions:2'"</definedName>
    <definedName name="_AMO_ContentLocation_587946619_ROM_F0.SEC2.Tabulate_1.SEC1.BDY.Cross_tabular_summary_report_Table_1.0" hidden="1">"'&lt;ContentLocation path=""F0.SEC2.Tabulate_1.SEC1.BDY.Cross_tabular_summary_report_Table_1"" rsid=""587946619"" tag=""ROM"" fid=""0""&gt;_x000D_
  &lt;param n=""_NumRows"" v=""53"" /&gt;_x000D_
  &lt;param n=""_NumCols"" v=""13"" /&gt;_x000D_
  &lt;param n=""tableSig"" v=""R:R=53:C=13:FCR'"</definedName>
    <definedName name="_AMO_ContentLocation_587946619_ROM_F0.SEC2.Tabulate_1.SEC1.BDY.Cross_tabular_summary_report_Table_1.1" hidden="1">"'=4:FCC=2:RSP.1=1,H,13:RSP.2=1,V,2"" /&gt;_x000D_
  &lt;param n=""leftMargin"" v=""0"" /&gt;_x000D_
&lt;/ContentLocation&gt;'"</definedName>
    <definedName name="_AMO_ContentLocation_617623402_ROM_F0.SEC2.Tabulate_1.SEC1.BDY.Cross_tabular_summary_report_Table_1" hidden="1">"'Partitions:2'"</definedName>
    <definedName name="_AMO_ContentLocation_617623402_ROM_F0.SEC2.Tabulate_1.SEC1.BDY.Cross_tabular_summary_report_Table_1.0" hidden="1">"'&lt;ContentLocation path=""F0.SEC2.Tabulate_1.SEC1.BDY.Cross_tabular_summary_report_Table_1"" rsid=""617623402"" tag=""ROM"" fid=""0""&gt;_x000D_
  &lt;param n=""_NumRows"" v=""53"" /&gt;_x000D_
  &lt;param n=""_NumCols"" v=""13"" /&gt;_x000D_
  &lt;param n=""tableSig"" v=""R:R=53:C=13:FCR'"</definedName>
    <definedName name="_AMO_ContentLocation_617623402_ROM_F0.SEC2.Tabulate_1.SEC1.BDY.Cross_tabular_summary_report_Table_1.1" hidden="1">"'=4:FCC=2:RSP.1=1,H,13:RSP.2=1,V,2"" /&gt;_x000D_
  &lt;param n=""leftMargin"" v=""0"" /&gt;_x000D_
&lt;/ContentLocation&gt;'"</definedName>
    <definedName name="_AMO_ContentLocation_621796666_ROM_F0.SEC2.Tabulate_1.SEC1.BDY.Cross_tabular_summary_report_Table_1" hidden="1">"'Partitions:2'"</definedName>
    <definedName name="_AMO_ContentLocation_621796666_ROM_F0.SEC2.Tabulate_1.SEC1.BDY.Cross_tabular_summary_report_Table_1.0" hidden="1">"'&lt;ContentLocation path=""F0.SEC2.Tabulate_1.SEC1.BDY.Cross_tabular_summary_report_Table_1"" rsid=""621796666"" tag=""ROM"" fid=""0""&gt;_x000D_
  &lt;param n=""_NumRows"" v=""49"" /&gt;_x000D_
  &lt;param n=""_NumCols"" v=""13"" /&gt;_x000D_
  &lt;param n=""tableSig"" v=""R:R=49:C=13:FCR'"</definedName>
    <definedName name="_AMO_ContentLocation_621796666_ROM_F0.SEC2.Tabulate_1.SEC1.BDY.Cross_tabular_summary_report_Table_1.1" hidden="1">"'=4:FCC=2:RSP.1=1,H,13:RSP.2=1,V,2"" /&gt;_x000D_
  &lt;param n=""leftMargin"" v=""0"" /&gt;_x000D_
&lt;/ContentLocation&gt;'"</definedName>
    <definedName name="_AMO_ContentLocation_65748969_ROM_F0.SEC2.Tabulate_1.SEC1.BDY.Cross_tabular_summary_report_Table_1" hidden="1">"'Partitions:2'"</definedName>
    <definedName name="_AMO_ContentLocation_65748969_ROM_F0.SEC2.Tabulate_1.SEC1.BDY.Cross_tabular_summary_report_Table_1.0" hidden="1">"'&lt;ContentLocation path=""F0.SEC2.Tabulate_1.SEC1.BDY.Cross_tabular_summary_report_Table_1"" rsid=""65748969"" tag=""ROM"" fid=""0""&gt;_x000D_
  &lt;param n=""_NumRows"" v=""53"" /&gt;_x000D_
  &lt;param n=""_NumCols"" v=""13"" /&gt;_x000D_
  &lt;param n=""tableSig"" v=""R:R=53:C=13:FCR='"</definedName>
    <definedName name="_AMO_ContentLocation_65748969_ROM_F0.SEC2.Tabulate_1.SEC1.BDY.Cross_tabular_summary_report_Table_1.1" hidden="1">"'4:FCC=2:RSP.1=1,H,13:RSP.2=1,V,2"" /&gt;_x000D_
  &lt;param n=""leftMargin"" v=""0"" /&gt;_x000D_
&lt;/ContentLocation&gt;'"</definedName>
    <definedName name="_AMO_ContentLocation_662231970_ROM_F0.SEC2.Tabulate_1.SEC1.BDY.Cross_tabular_summary_report_Table_1" hidden="1">"'Partitions:2'"</definedName>
    <definedName name="_AMO_ContentLocation_662231970_ROM_F0.SEC2.Tabulate_1.SEC1.BDY.Cross_tabular_summary_report_Table_1.0" hidden="1">"'&lt;ContentLocation path=""F0.SEC2.Tabulate_1.SEC1.BDY.Cross_tabular_summary_report_Table_1"" rsid=""662231970"" tag=""ROM"" fid=""0""&gt;_x000D_
  &lt;param n=""_NumRows"" v=""47"" /&gt;_x000D_
  &lt;param n=""_NumCols"" v=""10"" /&gt;_x000D_
  &lt;param n=""tableSig"" v=""R:R=47:C=10:FCR'"</definedName>
    <definedName name="_AMO_ContentLocation_662231970_ROM_F0.SEC2.Tabulate_1.SEC1.BDY.Cross_tabular_summary_report_Table_1.1" hidden="1">"'=3:FCC=3:RSP.1=1,H,10:RSP.2=1,H,2"" /&gt;_x000D_
  &lt;param n=""leftMargin"" v=""0"" /&gt;_x000D_
&lt;/ContentLocation&gt;'"</definedName>
    <definedName name="_AMO_ContentLocation_671486722_ROM_F0.SEC2.Tabulate_1.SEC1.BDY.Cross_tabular_summary_report_Table_1" hidden="1">"'Partitions:2'"</definedName>
    <definedName name="_AMO_ContentLocation_671486722_ROM_F0.SEC2.Tabulate_1.SEC1.BDY.Cross_tabular_summary_report_Table_1.0" hidden="1">"'&lt;ContentLocation path=""F0.SEC2.Tabulate_1.SEC1.BDY.Cross_tabular_summary_report_Table_1"" rsid=""671486722"" tag=""ROM"" fid=""0""&gt;_x000D_
  &lt;param n=""_NumRows"" v=""35"" /&gt;_x000D_
  &lt;param n=""_NumCols"" v=""14"" /&gt;_x000D_
  &lt;param n=""tableSig"" v=""R:R=35:C=14:FCR'"</definedName>
    <definedName name="_AMO_ContentLocation_671486722_ROM_F0.SEC2.Tabulate_1.SEC1.BDY.Cross_tabular_summary_report_Table_1.1" hidden="1">"'=4:FCC=2:RSP.1=1,H,14:RSP.2=1,V,2;14,V,2"" /&gt;_x000D_
  &lt;param n=""leftMargin"" v=""0"" /&gt;_x000D_
&lt;/ContentLocation&gt;'"</definedName>
    <definedName name="_AMO_ContentLocation_732119577_ROM_F0.SEC2.Tabulate_1.SEC1.BDY.Cross_tabular_summary_report_Table_1" hidden="1">"'Partitions:2'"</definedName>
    <definedName name="_AMO_ContentLocation_732119577_ROM_F0.SEC2.Tabulate_1.SEC1.BDY.Cross_tabular_summary_report_Table_1.0" hidden="1">"'&lt;ContentLocation path=""F0.SEC2.Tabulate_1.SEC1.BDY.Cross_tabular_summary_report_Table_1"" rsid=""732119577"" tag=""ROM"" fid=""0""&gt;_x000D_
  &lt;param n=""_NumRows"" v=""51"" /&gt;_x000D_
  &lt;param n=""_NumCols"" v=""14"" /&gt;_x000D_
  &lt;param n=""tableSig"" v=""R:R=51:C=14:FCR'"</definedName>
    <definedName name="_AMO_ContentLocation_732119577_ROM_F0.SEC2.Tabulate_1.SEC1.BDY.Cross_tabular_summary_report_Table_1.1" hidden="1">"'=4:FCC=2:RSP.1=1,H,14:RSP.2=1,V,2;14,V,2"" /&gt;_x000D_
  &lt;param n=""leftMargin"" v=""0"" /&gt;_x000D_
&lt;/ContentLocation&gt;'"</definedName>
    <definedName name="_AMO_ContentLocation_779436236_ROM_F0.SEC2.Tabulate_1.SEC1.BDY.Cross_tabular_summary_report_Table_1" hidden="1">"'Partitions:2'"</definedName>
    <definedName name="_AMO_ContentLocation_779436236_ROM_F0.SEC2.Tabulate_1.SEC1.BDY.Cross_tabular_summary_report_Table_1.0" hidden="1">"'&lt;ContentLocation path=""F0.SEC2.Tabulate_1.SEC1.BDY.Cross_tabular_summary_report_Table_1"" rsid=""779436236"" tag=""ROM"" fid=""0""&gt;_x000D_
  &lt;param n=""_NumRows"" v=""22"" /&gt;_x000D_
  &lt;param n=""_NumCols"" v=""13"" /&gt;_x000D_
  &lt;param n=""tableSig"" v=""R:R=22:C=13:FCR'"</definedName>
    <definedName name="_AMO_ContentLocation_779436236_ROM_F0.SEC2.Tabulate_1.SEC1.BDY.Cross_tabular_summary_report_Table_1.1" hidden="1">"'=4:FCC=2:RSP.1=1,H,13:RSP.2=1,V,2"" /&gt;_x000D_
  &lt;param n=""leftMargin"" v=""0"" /&gt;_x000D_
&lt;/ContentLocation&gt;'"</definedName>
    <definedName name="_AMO_ContentLocation_805804074_ROM_F0.SEC2.Tabulate_1.SEC1.BDY.Cross_tabular_summary_report_Table_1" hidden="1">"'Partitions:2'"</definedName>
    <definedName name="_AMO_ContentLocation_805804074_ROM_F0.SEC2.Tabulate_1.SEC1.BDY.Cross_tabular_summary_report_Table_1.0" hidden="1">"'&lt;ContentLocation path=""F0.SEC2.Tabulate_1.SEC1.BDY.Cross_tabular_summary_report_Table_1"" rsid=""805804074"" tag=""ROM"" fid=""0""&gt;_x000D_
  &lt;param n=""_NumRows"" v=""63"" /&gt;_x000D_
  &lt;param n=""_NumCols"" v=""13"" /&gt;_x000D_
  &lt;param n=""tableSig"" v=""R:R=63:C=13:FCR'"</definedName>
    <definedName name="_AMO_ContentLocation_805804074_ROM_F0.SEC2.Tabulate_1.SEC1.BDY.Cross_tabular_summary_report_Table_1.1" hidden="1">"'=4:FCC=2:RSP.1=1,H,13:RSP.2=1,V,2"" /&gt;_x000D_
  &lt;param n=""leftMargin"" v=""0"" /&gt;_x000D_
&lt;/ContentLocation&gt;'"</definedName>
    <definedName name="_AMO_ContentLocation_825207699_ROM_F0.SEC2.Tabulate_1.SEC1.BDY.Cross_tabular_summary_report_Table_1" hidden="1">"'Partitions:2'"</definedName>
    <definedName name="_AMO_ContentLocation_825207699_ROM_F0.SEC2.Tabulate_1.SEC1.BDY.Cross_tabular_summary_report_Table_1.0" hidden="1">"'&lt;ContentLocation path=""F0.SEC2.Tabulate_1.SEC1.BDY.Cross_tabular_summary_report_Table_1"" rsid=""825207699"" tag=""ROM"" fid=""0""&gt;_x000D_
  &lt;param n=""_NumRows"" v=""53"" /&gt;_x000D_
  &lt;param n=""_NumCols"" v=""13"" /&gt;_x000D_
  &lt;param n=""tableSig"" v=""R:R=53:C=13:FCR'"</definedName>
    <definedName name="_AMO_ContentLocation_825207699_ROM_F0.SEC2.Tabulate_1.SEC1.BDY.Cross_tabular_summary_report_Table_1.1" hidden="1">"'=4:FCC=2:RSP.1=1,H,13:RSP.2=1,V,2"" /&gt;_x000D_
  &lt;param n=""leftMargin"" v=""0"" /&gt;_x000D_
&lt;/ContentLocation&gt;'"</definedName>
    <definedName name="_AMO_ContentLocation_921006515_ROM_F0.SEC2.Tabulate_1.SEC1.BDY.Cross_tabular_summary_report_Table_1" hidden="1">"'Partitions:2'"</definedName>
    <definedName name="_AMO_ContentLocation_921006515_ROM_F0.SEC2.Tabulate_1.SEC1.BDY.Cross_tabular_summary_report_Table_1.0" hidden="1">"'&lt;ContentLocation path=""F0.SEC2.Tabulate_1.SEC1.BDY.Cross_tabular_summary_report_Table_1"" rsid=""921006515"" tag=""ROM"" fid=""0""&gt;_x000D_
  &lt;param n=""_NumRows"" v=""51"" /&gt;_x000D_
  &lt;param n=""_NumCols"" v=""13"" /&gt;_x000D_
  &lt;param n=""tableSig"" v=""R:R=51:C=13:FCR'"</definedName>
    <definedName name="_AMO_ContentLocation_921006515_ROM_F0.SEC2.Tabulate_1.SEC1.BDY.Cross_tabular_summary_report_Table_1.1" hidden="1">"'=4:FCC=2:RSP.1=1,H,13:RSP.2=1,V,2"" /&gt;_x000D_
  &lt;param n=""leftMargin"" v=""0"" /&gt;_x000D_
&lt;/ContentLocation&gt;'"</definedName>
    <definedName name="_AMO_ContentLocation_991905274_ROM_F0.SEC2.Tabulate_1.SEC1.BDY.Cross_tabular_summary_report_Table_1" hidden="1">"'Partitions:2'"</definedName>
    <definedName name="_AMO_ContentLocation_991905274_ROM_F0.SEC2.Tabulate_1.SEC1.BDY.Cross_tabular_summary_report_Table_1.0" hidden="1">"'&lt;ContentLocation path=""F0.SEC2.Tabulate_1.SEC1.BDY.Cross_tabular_summary_report_Table_1"" rsid=""991905274"" tag=""ROM"" fid=""0""&gt;_x000D_
  &lt;param n=""_NumRows"" v=""39"" /&gt;_x000D_
  &lt;param n=""_NumCols"" v=""13"" /&gt;_x000D_
  &lt;param n=""tableSig"" v=""R:R=39:C=13:FCR'"</definedName>
    <definedName name="_AMO_ContentLocation_991905274_ROM_F0.SEC2.Tabulate_1.SEC1.BDY.Cross_tabular_summary_report_Table_1.1" hidden="1">"'=4:FCC=2:RSP.1=1,H,13:RSP.2=1,V,2"" /&gt;_x000D_
  &lt;param n=""leftMargin"" v=""0"" /&gt;_x000D_
&lt;/ContentLocation&gt;'"</definedName>
    <definedName name="_AMO_RefreshMultipleList" hidden="1">"'Partitions:6'"</definedName>
    <definedName name="_AMO_RefreshMultipleList.0" hidden="1">"'&lt;Items&gt;_x000D_
  &lt;Item Id=""478191013"" Checked=""True"" /&gt;_x000D_
  &lt;Item Id=""991905274"" Checked=""True"" /&gt;_x000D_
  &lt;Item Id=""576762798"" Checked=""True"" /&gt;_x000D_
  &lt;Item Id=""617623402"" Checked=""True"" /&gt;_x000D_
  &lt;Item Id=""587946619"" Checked=""True"" /&gt;_x000D_
  &lt;Item I'"</definedName>
    <definedName name="_AMO_RefreshMultipleList.1" hidden="1">"'d=""825207699"" Checked=""True"" /&gt;_x000D_
  &lt;Item Id=""225272241"" Checked=""True"" /&gt;_x000D_
  &lt;Item Id=""671486722"" Checked=""True"" /&gt;_x000D_
  &lt;Item Id=""779436236"" Checked=""True"" /&gt;_x000D_
  &lt;Item Id=""390982613"" Checked=""True"" /&gt;_x000D_
  &lt;Item Id=""15410102"" Chec'"</definedName>
    <definedName name="_AMO_RefreshMultipleList.2" hidden="1">"'ked=""False"" /&gt;_x000D_
  &lt;Item Id=""74403347"" Checked=""True"" /&gt;_x000D_
  &lt;Item Id=""358847779"" Checked=""True"" /&gt;_x000D_
  &lt;Item Id=""176225830"" Checked=""True"" /&gt;_x000D_
  &lt;Item Id=""247862661"" Checked=""True"" /&gt;_x000D_
  &lt;Item Id=""398675413"" Checked=""True"" /&gt;_x000D_
  '"</definedName>
    <definedName name="_AMO_RefreshMultipleList.3" hidden="1">"'&lt;Item Id=""472893794"" Checked=""True"" /&gt;_x000D_
  &lt;Item Id=""621796666"" Checked=""True"" /&gt;_x000D_
  &lt;Item Id=""732119577"" Checked=""True"" /&gt;_x000D_
  &lt;Item Id=""205779628"" Checked=""True"" /&gt;_x000D_
  &lt;Item Id=""97505557"" Checked=""True"" /&gt;_x000D_
  &lt;Item Id=""46203661'"</definedName>
    <definedName name="_AMO_RefreshMultipleList.4" hidden="1">"'"" Checked=""True"" /&gt;_x000D_
  &lt;Item Id=""242095788"" Checked=""False"" /&gt;_x000D_
  &lt;Item Id=""880379414"" Checked=""True"" /&gt;_x000D_
  &lt;Item Id=""104386094"" Checked=""True"" /&gt;_x000D_
  &lt;Item Id=""805804074"" Checked=""True"" /&gt;_x000D_
  &lt;Item Id=""416626384"" Checked=""True""'"</definedName>
    <definedName name="_AMO_RefreshMultipleList.5" hidden="1">"' /&gt;_x000D_
  &lt;Item Id=""65748969"" Checked=""True"" /&gt;_x000D_
  &lt;Item Id=""871571195"" Checked=""True"" /&gt;_x000D_
  &lt;Item Id=""612588558"" Checked=""False"" /&gt;_x000D_
&lt;/Items&gt;'"</definedName>
    <definedName name="_AMO_SingleObject_104386094_ROM_F0.SEC2.Tabulate_1.SEC2.BDY.Cross_tabular_summary_report_Table_1" localSheetId="5" hidden="1">'[1]Table 2.5'!#REF!</definedName>
    <definedName name="_AMO_SingleObject_104386094_ROM_F0.SEC2.Tabulate_1.SEC2.BDY.Cross_tabular_summary_report_Table_1" localSheetId="3" hidden="1">'[1]Table 2.5'!#REF!</definedName>
    <definedName name="_AMO_SingleObject_104386094_ROM_F0.SEC2.Tabulate_1.SEC2.BDY.Cross_tabular_summary_report_Table_1" localSheetId="1" hidden="1">'[1]Table 2.5'!#REF!</definedName>
    <definedName name="_AMO_SingleObject_104386094_ROM_F0.SEC2.Tabulate_1.SEC2.BDY.Cross_tabular_summary_report_Table_1" hidden="1">'[1]Table 2.5'!#REF!</definedName>
    <definedName name="_AMO_SingleObject_205779628_ROM_F0.SEC2.Tabulate_1.SEC2.BDY.Cross_tabular_summary_report_Table_1" localSheetId="5" hidden="1">[1]Table3.8b!#REF!</definedName>
    <definedName name="_AMO_SingleObject_205779628_ROM_F0.SEC2.Tabulate_1.SEC2.BDY.Cross_tabular_summary_report_Table_1" localSheetId="3" hidden="1">[1]Table3.8b!#REF!</definedName>
    <definedName name="_AMO_SingleObject_205779628_ROM_F0.SEC2.Tabulate_1.SEC2.BDY.Cross_tabular_summary_report_Table_1" localSheetId="1" hidden="1">[1]Table3.8b!#REF!</definedName>
    <definedName name="_AMO_SingleObject_205779628_ROM_F0.SEC2.Tabulate_1.SEC2.BDY.Cross_tabular_summary_report_Table_1" hidden="1">[1]Table3.8b!#REF!</definedName>
    <definedName name="_AMO_SingleObject_30194841_ROM_F0.SEC2.Tabulate_1.SEC1.FTR.TXT1" localSheetId="5" hidden="1">[1]Table6!#REF!</definedName>
    <definedName name="_AMO_SingleObject_30194841_ROM_F0.SEC2.Tabulate_1.SEC1.FTR.TXT1" localSheetId="3" hidden="1">[1]Table6!#REF!</definedName>
    <definedName name="_AMO_SingleObject_30194841_ROM_F0.SEC2.Tabulate_1.SEC1.FTR.TXT1" localSheetId="1" hidden="1">[1]Table6!#REF!</definedName>
    <definedName name="_AMO_SingleObject_30194841_ROM_F0.SEC2.Tabulate_1.SEC1.FTR.TXT1" hidden="1">[1]Table6!#REF!</definedName>
    <definedName name="_AMO_SingleObject_37461558_ROM_F0.SEC2.Tabulate_1.SEC1.HDR.TXT1" localSheetId="5" hidden="1">'[1]Table 2.4'!#REF!</definedName>
    <definedName name="_AMO_SingleObject_37461558_ROM_F0.SEC2.Tabulate_1.SEC1.HDR.TXT1" localSheetId="3" hidden="1">'[1]Table 2.4'!#REF!</definedName>
    <definedName name="_AMO_SingleObject_37461558_ROM_F0.SEC2.Tabulate_1.SEC1.HDR.TXT1" localSheetId="1" hidden="1">'[1]Table 2.4'!#REF!</definedName>
    <definedName name="_AMO_SingleObject_37461558_ROM_F0.SEC2.Tabulate_1.SEC1.HDR.TXT1" hidden="1">'[1]Table 2.4'!#REF!</definedName>
    <definedName name="_AMO_SingleObject_416626384_ROM_F0.SEC2.Tabulate_1.SEC1.BDY.Cross_tabular_summary_report_Table_1" localSheetId="5" hidden="1">#REF!</definedName>
    <definedName name="_AMO_SingleObject_416626384_ROM_F0.SEC2.Tabulate_1.SEC1.BDY.Cross_tabular_summary_report_Table_1" localSheetId="3" hidden="1">#REF!</definedName>
    <definedName name="_AMO_SingleObject_416626384_ROM_F0.SEC2.Tabulate_1.SEC1.BDY.Cross_tabular_summary_report_Table_1" localSheetId="1" hidden="1">#REF!</definedName>
    <definedName name="_AMO_SingleObject_416626384_ROM_F0.SEC2.Tabulate_1.SEC1.BDY.Cross_tabular_summary_report_Table_1" hidden="1">#REF!</definedName>
    <definedName name="_AMO_SingleObject_65748969_ROM_F0.SEC2.Tabulate_1.SEC1.BDY.Cross_tabular_summary_report_Table_1" localSheetId="5" hidden="1">#REF!</definedName>
    <definedName name="_AMO_SingleObject_65748969_ROM_F0.SEC2.Tabulate_1.SEC1.BDY.Cross_tabular_summary_report_Table_1" localSheetId="3" hidden="1">#REF!</definedName>
    <definedName name="_AMO_SingleObject_65748969_ROM_F0.SEC2.Tabulate_1.SEC1.BDY.Cross_tabular_summary_report_Table_1" localSheetId="1" hidden="1">#REF!</definedName>
    <definedName name="_AMO_SingleObject_65748969_ROM_F0.SEC2.Tabulate_1.SEC1.BDY.Cross_tabular_summary_report_Table_1" hidden="1">#REF!</definedName>
    <definedName name="_AMO_SingleObject_732119577_ROM_F0.SEC2.Tabulate_1.SEC2.BDY.Cross_tabular_summary_report_Table_1" localSheetId="5" hidden="1">[1]Table3.8c!#REF!</definedName>
    <definedName name="_AMO_SingleObject_732119577_ROM_F0.SEC2.Tabulate_1.SEC2.BDY.Cross_tabular_summary_report_Table_1" localSheetId="3" hidden="1">[1]Table3.8c!#REF!</definedName>
    <definedName name="_AMO_SingleObject_732119577_ROM_F0.SEC2.Tabulate_1.SEC2.BDY.Cross_tabular_summary_report_Table_1" localSheetId="1" hidden="1">[1]Table3.8c!#REF!</definedName>
    <definedName name="_AMO_SingleObject_732119577_ROM_F0.SEC2.Tabulate_1.SEC2.BDY.Cross_tabular_summary_report_Table_1" hidden="1">[1]Table3.8c!#REF!</definedName>
    <definedName name="_AMO_SingleObject_921006515_ROM_F0.SEC2.Tabulate_1.SEC1.FTR.TXT1" localSheetId="5" hidden="1">'[1]Table 2'!#REF!</definedName>
    <definedName name="_AMO_SingleObject_921006515_ROM_F0.SEC2.Tabulate_1.SEC1.FTR.TXT1" localSheetId="3" hidden="1">'[1]Table 2'!#REF!</definedName>
    <definedName name="_AMO_SingleObject_921006515_ROM_F0.SEC2.Tabulate_1.SEC1.FTR.TXT1" localSheetId="1" hidden="1">'[1]Table 2'!#REF!</definedName>
    <definedName name="_AMO_SingleObject_921006515_ROM_F0.SEC2.Tabulate_1.SEC1.FTR.TXT1" hidden="1">'[1]Table 2'!#REF!</definedName>
    <definedName name="_AMO_SingleObject_921006515_ROM_F0.SEC2.Tabulate_1.SEC1.HDR.TXT1" localSheetId="5" hidden="1">'[1]Table 2'!#REF!</definedName>
    <definedName name="_AMO_SingleObject_921006515_ROM_F0.SEC2.Tabulate_1.SEC1.HDR.TXT1" localSheetId="3" hidden="1">'[1]Table 2'!#REF!</definedName>
    <definedName name="_AMO_SingleObject_921006515_ROM_F0.SEC2.Tabulate_1.SEC1.HDR.TXT1" localSheetId="1" hidden="1">'[1]Table 2'!#REF!</definedName>
    <definedName name="_AMO_SingleObject_921006515_ROM_F0.SEC2.Tabulate_1.SEC1.HDR.TXT1" hidden="1">'[1]Table 2'!#REF!</definedName>
    <definedName name="_AMO_SingleValue_104386094_TaskState" hidden="1">"'Partitions:11'"</definedName>
    <definedName name="_AMO_SingleValue_104386094_TaskState.0" hidden="1">"'SASUNICODE7V1Zb+JIEK7nlfY/oKw0D6PZkJCQQzuHCOQYDUNYYDLap4gQsoOWIwMmM9Fq//t+Xe32hW1sY2yCWgiw29V1dH9dXX3Yfksf6CeNaEgFeqI+TWlGA5rQmN7RDu3TLu3hv4ArY+oh/R5Xx/Q3X52TQQ/0O53g+AO9p1/pF3pLHeqCxz/IM8bRCDkFbRvUI3y6kPCMa4LqDlL7oN2xZAvKQ8g8YLlKtuA3MrlU8N2lc7rEr5I0w'"</definedName>
    <definedName name="_AMO_SingleValue_104386094_TaskState.1" hidden="1">"'3GNOfXAYwC+fXqDfDcee8qg2wfPPYu7oKpCsyEsmYNW6DrGr7BsCu5DpmjiXOg6AP9PuPoMyRPI7TNXIa2MMuijLHrQ/I5O8XtIJcg6xdmOVTI3bP3AsrwKLkM+6kGe1NJbagbODJzdwvIaH3dNPrMQzm4uPbbtO9sky1PY2+Br4ryH8xmfKQkz5DRM/US9jZmuGFHeFPl+ZCKpxZKeWM4caVnINKx0UWcGH2Urd8y5s5D5yG3iKUPsuCXu'"</definedName>
    <definedName name="_AMO_SingleValue_104386094_TaskState.10" hidden="1">"'UfDibml+tS0sf7RQHlwj4U9YEzU84WeL9VyRpsLGZ+qyRXcmP1n+Ud/htoszJ6oNco5wOySfIDkzS0+9MyT+u+J2UUJDGppjAPnmO6+/T2aRN5JJrrOX06LGJZ84Mqh+iha/9/Q/'"</definedName>
    <definedName name="_AMO_SingleValue_104386094_TaskState.2" hidden="1">"'5yCzlIPMgxxkHuYgs5yDzKMcZB7nIPMkB5mnufiEvYykil65R9+QJiKerLz8N+Scg4uQem9GR+uW+h3xhfhmba2Su66yLkaKuRR1kyOXR44aDUR58eIzldsZl3k5yqj3M9LcfOz0Hb4irdzljzty9sbNdmwsqb1xsKAxOIfQdYSvoC3Sa45ru1zWBeQasC5jK1ougKJIr+g3jA5q9Id5VMGRX/zzxpdSSpExWjwZ3rjuHf1LdVw5Q+Rfx9k'"</definedName>
    <definedName name="_AMO_SingleValue_104386094_TaskState.3" hidden="1">"'roGYOGoNz2cf/hWrixEk8fRY90GtfugI+sr6iaxzMqcB15/UH0TkXIthyujWWnGyNJcdbY8nR1lhS3hpLDrfGkoOtsaS0NZbsb40lL9cO53zfS7DCHbN7Y+YznE14ftoZMSuqBlvR53i3Z82MfgRtxYzaxcyyGi8ISTKqlGOtqTVrGCy/wfPDQfIrnDoEnYgiZ6YGdY6R+zxesY/lGGbC5RNd/jWO1eijzjKMxLoEa6CkO6XNQkdLTkq3Pl'"</definedName>
    <definedName name="_AMO_SingleValue_104386094_TaskState.4" hidden="1">"'Vcq9MXjGcaEW0O5tXCta8rc2mibC6Bw1X5XAFZNXzOI1tWjFGixUh1nwynNgqa+HYhvW+OfowMERqmRTbYvEANtuD7OitjQfi26Hyyw0G4v7xC7nukqbH/Fb5dTpmG+od06l9JreB8as31ZIuABlpvGvUvvFwDv5UNxEC4L1C10OEeuJtxL+UnPauav+baX7XmL+FBKuBUo1tYcY1vBTa/LAzYpZ9mrNJmOrlDII7cqGUXZYZWUbf4WtxVd'"</definedName>
    <definedName name="_AMO_SingleValue_104386094_TaskState.5" hidden="1">"'pXLOYur0hbXnkXqDWq/xZqO2HIVgwqaPR8u8XcBRMnh3QsQvgNgyJzUvPqDNS8szoQNF66UpLP+y9aS89dif0P0KG2IHgcbosfhhuhR3hA9jjZEj+MN0eNkQ/Q43RA91Jr4ujUpxurFgtaA3b34gHvb5PmfF+LyL9DyT0Qasld+tGaKFntt96qtTduhKOuvuwEzLuGWOuVUlq7eqjJIIiksXvFanvaacw+fM6Q2TMoqPreJrLhdonnYar8X'"</definedName>
    <definedName name="_AMO_SingleValue_104386094_TaskState.6" hidden="1">"'KckQ1YTUc+TRmNKYWg+m9jWqNKpSR1VJo0qjKnVUHWhUaVSljqpDjSqNqtRRVdao0qhKHVVHGlUaVamj6lijSqMqdVSdaFRpVKWOqlONKo2qNcyC7mlcaVz54moZ5fJVRHvtMtq+nqq5w7PNOm/u3h6/50LksSId9FyMPHQRyPiRm/QWLT6VJJ89An53VeeDDb+72vVuBef9Df69nu2FVu35qjTkMpsFlkp6fV8yWcv8cD49YDJbbpfqH7S'"</definedName>
    <definedName name="_AMO_SingleValue_104386094_TaskState.7" hidden="1">"'H9pLP50jx7mtRetSpz3c1DR1clD0t/E7xL1rXwGw9ds4CayTzFlx3YUmP6UxxtyWvlte0bL93G9cE7Rmo093H7byba8a2SB8Tbxf3F5w9sI4j5if2/957eD6Q3J+e3S7uRWobDzZNMkyuO5qXvkzEfOLur3Pt1bRXy9mreSMx7d+0f0vu38R9Pmew6BxHH/Gtax+nfVzuPs5v3K39nPZzq8zKVtEKq3RF4i7HS+3ltJdb2ct5uQTfpd5H/g'"</definedName>
    <definedName name="_AMO_SingleValue_104386094_TaskState.8" hidden="1">"'mJe9Ll/I+03L43NLgtv9wW10Fbu4Yna5O8r7itW5xucbnHFd452+hRhW7d/uOGBj8VR7dt3bbzbtvuNUM9XtDjhXxX29VTYc7oL9q0dfVs17NfwqplvJkwZ91G6dfUe13aKLNPrr4sWh+22C8l74/CdF/Wg8TrOcIkbcqOmaKjnwvOV+Wo0UDaiOnuI7VY51N4REnuhPJrsv69BX+ynjq4NXemFV2+OJqVKkfH8iLxysLO58S2ndoO4WPHR'"</definedName>
    <definedName name="_AMO_SingleValue_104386094_TaskState.9" hidden="1">"'QUPnwJr3+dI4iG0z4sm6YIjfgNpE9Y7joTikrKxo55FDxq1FK9JvNOp5oqhnNzcOSdMvWPGVXfAh7LhKzi14JXsa6r1O6+MkD41dZC+MjhetX1pCXqWHflvQLH4PKypWdKNFfjfm7Z3QPto2ixL6JF/m9w+ZmaMIuOj4NhTvAnr2cGjxu/ocsbcdtzjrXl3LQSlrwsV4jmxUTER9DxZL0LqaAuiVmpU4bJfRIqkaJF6C9qcvZWtrVuLmQdR'"</definedName>
    <definedName name="_AMO_SingleValue_112461039_TaskState" hidden="1">"'Partitions:11'"</definedName>
    <definedName name="_AMO_SingleValue_112461039_TaskState.0" hidden="1">"'SASUNICODE7V1bb9pIFD7PK+1/QFmpD1U3BHLX9iICaVKVEhZIqn1ClJAtWi4pmLbRav/7fnPG4xvY2MbYDhohwJ45cy4zn8+cudh+Te/oJ41pRAX6TgOa0ZyGNKUJvaE9KtE+HeC/gJwJ9ZF+j9wJ/c25CzLogX6nMxy/o7f0K/1Cr6lDPfD4B2UmOBqjpKBtg3qMTw8SnpAnqL5A6gC0e5ZsQXkEmYcsV8kW/MYmlwq++3RJV/hVkuY4r'"</definedName>
    <definedName name="_AMO_SingleValue_112461039_TaskState.1" hidden="1">"'jGnPngMwXdAr1DuzmPPMehK4HlgcRdUVWg2giUL0ApdJ/gVls3AfcQUTZwLXYfg/xG5T5A8hdwBcxXSjlEHA9RFH5p/oXP8HlEZss5xtmfVzB1bP7Qsr4LLiI/6kCe19NaagTMDZ11YXuPjnslnHsDZzaXPtn1jm2R9CnsbnCfO+zif85mSMEdJw9RPtNuE6Yoh5c1Q7kcqklos6TvLWSAtDZmGlS7azOCjdOVOuHQaMh/5mvieInbcEksZ'"</definedName>
    <definedName name="_AMO_SingleValue_112461039_TaskState.10" hidden="1">"'+flCfVekqbDxiWPrArST/GT9h32L1T7OnKg2yDm665B8itzcrD313oDob8vaRw2NaGSO8OW7v7z+Pp5F3kgmvs5eTssal1fEkX7tU7T4vaX/AQ=='"</definedName>
    <definedName name="_AMO_SingleValue_112461039_TaskState.2" hidden="1">"'yCxnIPMwA5lHGcg8zkDmSQYyTzOQeZaBzPNMfMJBSlJFr9ynr0gTEU9aXv4rSi7ARUi9N6OjbUv9hvhCfNO2VsnNpq6fkNc1f7OUvS3ri6EiTkXd5LjtkWNmA5pFi05VaWdU6uUoY/5PSHPzsdP3OEdauc8f97jBO2qwRwaS2jsKEDQGlxC6jvEVtEV6yVF9j+u6gFJD1mVijRUKoCjSC/oNY6Ma/WEeVXC0Kvp7tZJSSpERajQZ3qj2Df1'"</definedName>
    <definedName name="_AMO_SingleValue_112461039_TaskState.3" hidden="1">"'LdeRcYNxTx9kLXDML0Bhcyj7+L1ATJ06i6bPsf1+upCvgI9srvMb+nArcdl5vGJ5zIYQt5ztjydnOWHK6M5ac7IwlxztjydHOWHK4M5aUd8aS0s5Y8nztcM52Pgcr3DG7N2a+wNmUZ+edEbOiarAVA453+9a88AfQVsyoXcyrq/GCkCSjSjnSnFlzpv7yGzw77ie/wqkj0Ikocm5qUOcYecDjFftYjmGmXD/h5d/gWI0+6izDiK2LvwZKul'"</definedName>
    <definedName name="_AMO_SingleValue_112461039_TaskState.4" hidden="1">"'PaPHC05KR061NFXp1uMZ5phLTZn1cLeZ835tJE3VwBh5vyuQayavhchrasGKFGi6HaPh5ObRQ08e1B+sAc/RgpIjRIi3Sw+R4t2ILv62yMBeHbwvNJDwfB/vIape+Rpsb+1/j2OGUW6B+SaX8ltYLzmTXXky4CGrh6k2h/4eUa+K3kEAPBvkC1Qod74F7KvdQq6Wm1/A23/qYtfwUPUgGnGnVhxQ2+Fdj8vDBg136SsUqb6eT+iChyw9Zdm'"</definedName>
    <definedName name="_AMO_SingleValue_112461039_TaskState.5" hidden="1">"'BlaRd3ivKh7DFQp5yyuSlteeRepd2j9Fms6ZstVDCpoDlZwib4HIkwJ706I4P0PI+ak5tUfrHlhcSZseO9KiTvzv24lPXstSjnRo5wTPQ5zosdRTvQ4zokeJznR4zQnepzlRI/znOihdgRsW5NipF7Mbx3Y3YsPubeNX/5pKS6/hZZ/ItKQvfKjNVO03Gu7V21t2g6FWX/d95lxCbbUKaeydvVW1UEcSUHxitfypNec+/hcILVhUlbx6cay'"</definedName>
    <definedName name="_AMO_SingleValue_112461039_TaskState.6" hidden="1">"'ortG86DVfi9S4iGqCamXKKMxpTG1HUyVNKo0qhJHVVmjSqMqcVQdalRpVCWOqiONKo2qxFF1rFGlUZU4qk40qjSqEkfVqUaVRlXiqDrTqNKoShxV5xpVGlVbmAU90LjSuFqJq3WU61cR7bXLcPt6quYOzzbrnN+9PaueipHFirTfU0Gy0EUg40dm0lu0/EyWbFpk1Z30eo+A866C1X2Nfe1v2t9UacR1NvetleR6nHiy1nm/bPqdeLZ01+r'"</definedName>
    <definedName name="_AMO_SingleValue_112461039_TaskState.7" hidden="1">"'vt3P1is8XSPHuJlF61GnA9xKNHFyUPS38zvAvrq6hefXYJQuskSxbcN37JP2UM8V9LXm1vKF1u6zbyBO0F6BOdve08x6qOdsifUy0vdO3OHtgHcfMT+y6vffwfCC5Kzy9vdPL1DYebJp4mNx2DC19mYi0xD1Xl9qraa+WsVfzxj/av2n/Ft+/ibtrLmDRJY4+4FvXPk77uMx93KrRrvZz2s8l4ecafO+89nHax+XFx8mZRe3ftH/bxL9dw7'"</definedName>
    <definedName name="_AMO_SingleValue_112461039_TaskState.8" hidden="1">"'ZbfoK5uHe6rT2c9nCZezjvDHl4H+f/nI0BdJ2SeKqGnEuXtWzf3e7vN/J0dae/4qaeDHFBf1He1tbSXdN6Dmso0cblzrYN49PVmy3aqLOPLj8ezn8v++T4vjhI93XeM5rXDJKUl1XzosPH+5erslc1kDZmuvtQV6zzSRyiJvcC+TVZ//6SP9lOG3TN3SlFly8OZ6Uq0bG8SLS6sMs5sW2ntgP42DFBwcOnwNoPuBd9COyZwkl6zz2igbQp6'"</definedName>
    <definedName name="_AMO_SingleValue_112461039_TaskState.9" hidden="1">"'x1FQnFN3dg9/rIHDVuLNyTealNzxQ9Obu6SU6beM2OKL8CHsuEzOLXglew8dfU7c8ZIn5k6SF/pH6vZvrQMPUuO8negWH4mzsys6cYG/O9N2zugfTRtljX0yL9Nvj7m5ghEjn784y7xLqAnB48av6XIGW/aoxpvy7tbwS99W6gQz4oMiwm/Z0p6EVLHtSBapUYVrvtlpEiKFqn3QC3YW9naurWYexAVBi/uK21VawvLHy2U+7dI8FOWRAtP'"</definedName>
    <definedName name="_AMO_SingleValue_15410102_TaskState" hidden="1">"'Partitions:13'"</definedName>
    <definedName name="_AMO_SingleValue_15410102_TaskState.0" hidden="1">"'SASUNICODE7V3pb9s2FOfnAfsfjAzoh6KLm6TFVvSCcxdNHM85in0yHMdpjfmqZacLhv3v+/FRFClKlCVZkeKMEGzreHwXH99BUfI79pH9zUZsyGrsjvXZjHlswCZszN6zDbbFNtlL/NZwZcx6OH+Dq2P2la4u2Jzdsl/Z79j/yD6wn9lP7B27YF3g+AttxtgboSWHPQf0CFsXFO5xjUNdg2ofsBsBbQ75CjR3iK6kzfGNfCwNfDbZATvCt'"</definedName>
    <definedName name="_AMO_SingleValue_15410102_TaskState.1" hidden="1">"'6TkYX+fMPWAYwC8ffYC7a4MeV4Dbgs4XwbYOdQeOBtCkgVgOa9jfHPJZsA+JIgWjjmvA+D/jKv3oDwB3T5h5dReQwd96KIHzq/ZG3y/Ytug9QZHG4Fmrkj6QSD5HrAMaa8HeoJLU2tzHM1x1IHk+7Tf9fF4CZjDWHok23eSSeiTy9uka/y4h2OPjiQFDy3nPn+838YEV09Jb4Z2P0qh1CZKd0RngXNl0JwH53mfzWmvDLpT0usdjb9e6bKO'"</definedName>
    <definedName name="_AMO_SingleValue_15410102_TaskState.10" hidden="1">"'BHkEj84PgV+8rbUIzKaFqbfLd2ib0/fqdGQvKKxFYeRvNg1nNsXRMPVepEay2rGddj31qFS+U2YF2cauahf2xPLseQIeVefUDDw14l5449vEHDYdpUPyx3OcmxDfWSjUl+hGVTHRjCitFs9o9O6HaiIdW7ilGOsbfp10DbuXMnwBpjayDHVNRnP9ygjnZz4PIvex158qN/oNe6r1Fa5H3xE18/XczI39xpf7ApBTX16hnSl9t2gMeH69IWo'"</definedName>
    <definedName name="_AMO_SingleValue_15410102_TaskState.11" hidden="1">"'dex2pYrfU8LlRPysvYfZ6uAfS9Ivu40XdvqAR2IzoifN357dp0GeKrZge5WcvsPG3/E01bZvcZenHtDiX9Z7EwFsJa0jW+kONNx4h0o422zuyzZ46gZfhFr/PGmTX0R4TEG0m/yNyQf5ecRvmwjN6NttIjOsJLvU08B35tN6msTOh92b1mJ6rylF3yrokzbWPT1l5mn+33MSR7i1U3epRS/EOS8/XnPyvruz/orkJDQ2Z/Gck8Z+gZhTNJ5'"</definedName>
    <definedName name="_AMO_SingleValue_15410102_TaskState.12" hidden="1">"'FZ7+Xn2cQU5Xg7ptq29U89wPeB/Qc='"</definedName>
    <definedName name="_AMO_SingleValue_15410102_TaskState.2" hidden="1">"'qXUZNFu+nOVR1MfHVukUt0unuFOavfbRj+X5nTDFcnoyTLOcvgzTLKs3eYzqsW84x+N/Wf7nG1ougIVTvfFzhdWp1lPFYgktPNKUsok5on+2uC1b6/HaxLiLownlYDqWXVxp0/k+ME4IluPjrW7peBSc39DyrxnFQpkRtfE9w2+NMpZ7wixhwlo5JM16S9oqKFOnNqlsUp9hX+rvBL8ejkw9fqMIf0L91Ce6SlK9vZfYgzpkmMIRWkyAm8v'"</definedName>
    <definedName name="_AMO_SingleValue_15410102_TaskState.3" hidden="1">"'E5fGICr9ya5HTjqvp73sGpnmstusZ+I/qNk532axLWs4Zvm8ItkF93qeRJrL8dbQqUVmc4lxYXnV+g64Ij7FJW7g6MWsTVX8IaLPW4DBzasHH/QgfDltnz6l26JK3rKHVgHgZBxVJDRB19oz9ggpsn7319xrYi8sxX8RCCioiD85Gw8wn37N/YEkN6PcAv+8B+R1amYD629D+v8AYh68W8KHy8fQ4k6TT/Xh2GfVIaedcWEAROqiRNZhxKz'"</definedName>
    <definedName name="_AMO_SingleValue_15410102_TaskState.4" hidden="1">"'3mWgpJtp+MJFtPRpL1lSNcGzwNOdZ5hITr0achxzpIEc480mVRE5orvAnlpeuTK8XLJKFOKUPsx0Tcpyhtk+ywT1ldL5hj/QTYhp+R3xGnosIUc9bdSIa/flpp0vy3TSsNOjsEnEdVhtCLXo+pfVGLT2jc2eue7FVgel7sHBRZM+7h2gm7xPhoppTZjquNa19WxtKCbo7g31bFcwx738d2kFqy8qrYZDtVVtDCp0sVjfBZ8xItNImLcmzzE'"</definedName>
    <definedName name="_AMO_SingleValue_15410102_TaskState.5" hidden="1">"'D3YRky9WNkWeMxMj+fh7EDNTxxRqwVg47Uv/IGce1PtovW+vHN4Dlv/TPW/qP3FnOGYZJwYs00mz+cEJeZJwvzY+NBbhOPHM5rRfBvMIF0FFTSfPxhQJKpRjfuV4KK6j+ooXxQ8BjWOSa+5j3Hc9fE/xcgvZRazF/8XaeXMlCnvMi+1PnpI77elLho4ngV3OMr13E1E3WX+dtmccnLO0sR34xF49GyRXfbNBdVp3ZJzzjjqZdnDGdnEqnH8'"</definedName>
    <definedName name="_AMO_SingleValue_15410102_TaskState.6" hidden="1">"'CKOsAUz7rAMpzvBpQOb1sgGl/SIrD3sET6abVndp7htKaHmfL9u9RdlKj1PyXHSlzJAyiwb2OacjklzWuRzmZQyW7GuW0rQwVy4lr1caEiZ5t/c2uMPCj7gMh6Ezee9BL1sTUjUX24+Ci53KuIiuJ6mei+osI27dSfV8lGMd9UzeybbSJOydB+RF87e/j+Rbl+DyD0QQ4W2nTM4yRr1xeI2Igr3QKlb7HepNy7xYsqQ6ncbS+9tSB3koJcU'"</definedName>
    <definedName name="_AMO_SingleValue_15410102_TaskState.7" hidden="1">"'hU/Ki78r3sO3ibNOH3MPWySVFZwnnSWuLTEvJZ1EtUD1AG2dTzqYexqa2nFU5qyrcqradVTmrKtyqdpxVOasqwKr0PN3FP2dTRduUi37Opoq2KRf7nE3F29QyyOWzXGpuLd39hD1/ncg58fx47ynEPclaxXyp7enhKnjhlvGjMuptFn12uwo+xAi5q9gupj4X+tPd1dhn3BOXbkZfX6kZH3mVJ1w1+u6xIenMs2qluPibj9ayWFBNFM4nS2'"</definedName>
    <definedName name="_AMO_SingleValue_15410102_TaskState.8" hidden="1">"'cp/7b1A7b1iIqPE9anVeNDDUt07dOQIkG4ZY04Em1roecUhNfWz4THUva1LvJJUP68cbFrWPTV8vnXLl3iSD7vzPHxtQ83Bk7b07oPt4IlCh1de1nPaZMPXU0IX8bzTr6O/cB5NefVKvZqZjbo/Jvzb/n9G1/juAuJDrD3CZ8T5+Ocj6vcx8XV/s7POT9XhJ9r0vOIzsc5H/dYfJyYT3P+zfm3VfzbMWS7pPe+8idYzp2Hcx6ucg9nzpCn9'"</definedName>
    <definedName name="_AMO_SingleValue_15410102_TaskState.9" hidden="1">"'3H2JzP74HXC+HOYYi5daFk9Y2T3G+s7uls0D3Xlchc3sh/FyA7fCXSZi8tcVvdtn+ipazf75Lxb1d7NXGHg/Jvzb9WuHZPvVthlf7LHtkqs3NVZ67D+Jds9Fb1v08Q1841MyurTxbBoXMofj5J4XxZBskUOO6VsFeQpE/9hM9DeU3Go+bv1eI9RPaMeH4ePq2t5gL3dHs0YzHFuRHA3Fnj7uz64pW0k4msR/72Iv30YG+34/85UX4GnsH/s'"</definedName>
    <definedName name="_AMO_SingleValue_205779628_TaskState" hidden="1">"'Partitions:13'"</definedName>
    <definedName name="_AMO_SingleValue_205779628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205779628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205779628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205779628_TaskState.11" hidden="1">"'M5EFkusE9bTsT3gefJzi3MdwDxruf4cysk8ZSFHqm/HeAnppyCy1N6fuW2oxhjtqKEePgnrOdsUlNt5QRA9urqLXvrok49eOMCWKkYkEttuHRFefvySxToc8URzY1y+/e4eC70k4dGle5S1KXcXFG1Z7EwEsJiwjX+qraHY8ocVtd0H86qDVVh1fiVl9jFbJtb40JiCaT/0S7oPhgc+vmwlBqNnmL9KsNLvnU8iPpNN+k9jOhvTe7zNlLkS'"</definedName>
    <definedName name="_AMO_SingleValue_205779628_TaskState.12" hidden="1">"'3vmnVIogcTn23pcf5HdxtXTq9hj1gYVFLsu2yY2pP/kZf8/3q3oSEuo2iR4t+H1cibTiK1p5+eZxWTl+M9n7w/qH7KFr4P7D8='"</definedName>
    <definedName name="_AMO_SingleValue_205779628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205779628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205779628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205779628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205779628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205779628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205779628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205779628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222545728_TaskState" hidden="1">"'Partitions:11'"</definedName>
    <definedName name="_AMO_SingleValue_222545728_TaskState.0" hidden="1">"'SASUNICODE7V1bb+I4FD7PK+1/QF1pH0azpaV37VxEodOOhqEs0I72CVFKd9By6UCY2Wq1/30/H8e5kYQkDUmKLAQk9vG52J+Pj2MneUPv6R+a0JhK9J2GNKcFjWhGU3pLO7RPu7SH/xJypjRA+j1yp/QX5y7JoAf6jU5x/J7e0c/0E72hLvXB42+UmeJogpKCtgPqCT59SHhCnqC6g9QhaHcs2YLyEDIPWK6SLfhNTC5VfHfpgi7xqyQtc'"</definedName>
    <definedName name="_AMO_SingleValue_222545728_TaskState.1" hidden="1">"'FxnTgPwGIHvkF6j3K3HniPQ7YPnnsVdUNWg2RiWLEErdJ3iV1g2B/cxU7RwLnQdgf8n5D5B8gxyh8xVSDtCHQxRFwNofkdn+D2kCmSd4WzHqplbtn5kWV4DlzEfDSBPaumtNQNnBs56sLzOx32TzyKEs5vLgG37xjbJ+hT2NjlPnA9wvuAzJWGBkoapn2i3KdOVI8qbo9yPTCS1WdJ3lrNEWhYyDStdtJnBR9nKnXLpLGQ+cp/4niF23BL3'"</definedName>
    <definedName name="_AMO_SingleValue_222545728_TaskState.10" hidden="1">"'d7/0a29h+6OF9eA2CX8mk2jjGT+NaOCKSxU6PlOfbboz+ckWiPrOq12cOZFtkHM+3CX5zLmFWX/qLQPx3621ixoa09icMcg3hXlHh2QWeeOe5Dp7Oa1qXPGJOoPap2zxe0f/Aw=='"</definedName>
    <definedName name="_AMO_SingleValue_222545728_TaskState.2" hidden="1">"'c5BZyUHmQQ4yD3OQeZSDzOMcZJ7kIPM0B5lnufiEvYykilF5QF+RJiKerLz8V5RcgouQem9GR5uW+g3xhfhmba2Sm09dPyGvZ/7mKXtT1pcjRZyKusVx2yPHzAY0ixedqtLOqNTLUcb8n5Hm5mOn73COtHKXP+55g3fWYM8MJLV3FiBoDC4hdJ3gK2jL9Iqj+j7XdQmlRqzL1JorlEBRpl/pF8yN6vS7eVTFkV/099qXUkqREWo8Gd6o9i3'"</definedName>
    <definedName name="_AMO_SingleValue_222545728_TaskState.3" hidden="1">"'9Sw3knGPe08DZr+gzS9AYXMo+/i9UEydO4umz6n9f+dKV8JHtFV3jYE4lbjuvN4zOueTL2TkXerlWuFtkW+zY3xpLKltjycHWWHK4NZYcbY0lx1tjycnWWHK6NZacvQhL3DG7N2Y+x9mMr847I2ZF1WQrhhzvDqzrwh9BWzWjdnFdXc0XhCQZVcqZ5ty6Zhosv8lXx4PkVzl1DDoRRS5MDRocIw95vmIfyznMjOsnuvxrHKvZR4NlGIl1Cd'"</definedName>
    <definedName name="_AMO_SingleValue_222545728_TaskState.4" hidden="1">"'ZASXdKW4TOlpyUbn1qyGvQDeYzzYg2B/NqI+/Ls7m0UDeXwOFz+VwBWXV8LiJbVo5Ro+VIbZ8MpzYKWvj2IX1ozn6MDBEapkU22PyAFmzD93WfjQXh26LzyQ4H4f7yCqXvkabm/lf49jllHuof0ml/JbWK87l1rSdbBDTRe9Nof+HlmvitFhAD4b5AtUKXR+B+xqOUn/SsWv6aW/+5LX8JD1IFpzr1YMU1vlXY/LIwYNd+mrFKh+nk/og4c'"</definedName>
    <definedName name="_AMO_SingleValue_222545728_TaskState.5" hidden="1">"'qPWXZQrtIq6zXlx9xioUs6ruCptdeVdpN6i9dus6YQtVzGooNnz4RJ/D0SUEt6dEOH7H8bMSV1Xf7CuC4szYcMHV0rSK//rVtLz12K/IHpUCqLHQUH0OCyIHkcF0eO4IHqcFESP04LocVYQPdSOgE1rUo41igWtA7tH8RGPtsnLP63E5TfQ8g9EGnJUfrSuFK2O2u5VW5u2S1HWX3cDrriEW+qUU127eqvqIImksHjFa3naa84DfM6R2jQp'"</definedName>
    <definedName name="_AMO_SingleValue_222545728_TaskState.6" hidden="1">"'a/j0ElnRW6N52Gq/FynJENWC1AuU0ZjSmNoMpvY1qjSqUkdVRaNKoyp1VB1oVGlUpY6qQ40qjarUUXWkUaVRlTqqjjWqNKpSR9WJRpVGVeqoOtWo0qhKHVVnGlUaVRu4CrqncaVx5YurdZTrVxHttcto+3pq5g7PDutc3L09fk/FyGNFOuipIHnoIpDxIzfpbVp9Jks+LeJ3J73eIyDut76ia7rhpymJfZydkHHH9gPPHXtqNOb6WwTWUHq'"</definedName>
    <definedName name="_AMO_SingleValue_222545728_TaskState.7" hidden="1">"'jTzJZ6zxhPmNQMlt6a/UP2sV6yedLpHh3lig9GjTk+4rGDi7KnjZ+5/gXPW1k9iS7ZIk1kmVLrvugVnurM9fdx7waB+/5H0LXGYkd/rJfy1q2d9o+kNyBvX6vrV0rNk2yltl0VGnfM6R7tO7R+fVoGYVE78XXtO4eig7yBO05qNO9N8J5h+SCbZERRLw7I25w9sA6Tpif2FN/7+EZ7HGi2xHvzoiX78vEPErcUXmhvZr2ajl7Ne/sRvs37d'"</definedName>
    <definedName name="_AMO_SingleValue_222545728_TaskState.8" hidden="1">"'+S+zdx79w5LLrA0Ud8G9rHaR+Xu4/zu5al/Zz2c2n4uSY/GUP7OO3jiuLj5LqB9m/av+W74qaeDHFOf1LR1tayXdN6GWsocSJ3Z9tGGdfUmy06qLNPrrEs2hi2Oi4lH4/CdF83gsQbOcIkFWXVvOwY54LL1Xglw0DahOnuI/VY55M4RE3uhPJrsf6DFX+ymTbombtTyi5fHM1KVaJreZF4dWGXc2LbTu2E8LHjopKHT4m1H3Ik8RA65kWT9'"</definedName>
    <definedName name="_AMO_SingleValue_222545728_TaskState.9" hidden="1">"'IFmHD9M+XcYQcKSY5eGFdf5PWHQW+fhdWhHR6ueNmptX5N4+03dFWs5ublLzph6x4y/7oAjZesXcGrDe9l5yks4cyZIn5s6SJ8aHNfaPrcCPQ9wbHO4Bc3q03PmZps0nyXh3rS/C+pH025ZS4/82+K+tDDjGRlLBcep4r1BTw4edX6jkTM+t2Mkb+u7WyIofVPIEM+VjIqLoOdPelHSQL8R7VKnKtf+KlokRZvUO6OW7Nlsbd1aLDyoioYZ'"</definedName>
    <definedName name="_AMO_SingleValue_225272241_TaskState" hidden="1">"'Partitions:13'"</definedName>
    <definedName name="_AMO_SingleValue_225272241_TaskState.0" hidden="1">"'SASUNICODE7V3pb+I4FPfnlfZ/QF1pPoxmSy96aC5Reo2G0i4wHe0nRCmdQcs1BNqtVvu/78/PcQ7nDiGBWSsCEuf5XX5+79lxzDv2kf3NRmzISuyJ9dmMGWzAJmzM3rMttsu22Q5+S7gzZj2UP+DumH2juws2Z4/sd3aM84/sA/uV/cLesTbrAsdfqDPG2Qg1OWwL0CMcXVB4wT0OdQ+qfcBuWbQ55AFo7hNdSZvjG5lYqvhss3N2iW9Jy'"</definedName>
    <definedName name="_AMO_SingleValue_225272241_TaskState.1" hidden="1">"'cD5GWHqAccAePvsDerdKfJUALcLnDsWdg5VA2dDSLIALOd1jG8u2QzYhwRxi2vO6wD4P+PuCyhPQLdPWDm1CnTQhy564PyeneD7gO2B1gmutizN3JH0A0vyGrAM6awHeoJLVWtzXM1x1YHkZ3TeNfEYIZjdWHok2w+SSeiTy9uge/y6h2uDriQFAzXnJn+83cYEV45Jb4Z6z7lQahKlJ6KzQFkeNOdWOW+zOZ3lS3dMtfOgOaU+8ZSj7bgp'"</definedName>
    <definedName name="_AMO_SingleValue_225272241_TaskState.10" hidden="1">"'KBsR3EMszp17TXF/sRWK75assOfR+Go8Tcdcf1legid3lOtY2SDPsVaBX+wWngVm1U/Y/8TQoWNO38vTka1gY80KI99Z252fZkdD1XuWGklqx8G0y7F7pR0BZW6XrO/a9dzxVJa2QvDYI9aSgqdE3IuY+hjqteJRuqCoOkfZhPiOprCgKF63Rtx++/urOg/XoT1u9ea/cbV9Q738zDUKdmJz1xQ+YcscGd+jf0hZvwJTEzmlfU/mbs47I5T'"</definedName>
    <definedName name="_AMO_SingleValue_225272241_TaskState.11" hidden="1">"'PTB5Ephs842Bnwvvgs+KofwcI726GM7NFGkvgfzBlbwN2asosNDSl71vqL4Y5whSj2+DZAztbk1puKbMmtkdRW97dCnHaxhkPxGzNgnprw6Mpzt+TWadKnymObFqVl7Zx8B1ppw59q9wlacm4OKNaT2LgtYQ9hGt9VX2OR5O4PS7o/xzUlqrDI3GbP2NVsmxviwmIJpP/Nrug2GBz6+bCUFo2aW/0awsu99TyIOn03qTeM6FdN3vMOT6R/e'"</definedName>
    <definedName name="_AMO_SingleValue_225272241_TaskState.12" hidden="1">"'6adUmeexOfbedx/il3G1dOj2HPVRhUU+y4bJi6k/+Cl/wfebehIS6j6I/i/4XVmJtOInWMn55nFZOX4z2fjD+ofcoWvg/sPw=='"</definedName>
    <definedName name="_AMO_SingleValue_225272241_TaskState.2" hidden="1">"'7hZAc68AmvsF0DwogGalAJqHBdA8KoDmcQE0TwrxCTs5UeVRuce+o4xnPHl5+e+ouQAWTvXBzI6Wp1qOlX1I6FuK4VPKn+bId5JlKrK2M0NRMZ7iakJZpxPLKe40qbwPjBOC5fh4rUe6HlnlW46Mc0bRX+aATXzP8FuiHO2FMEsYt1YuSLNGRF0bStVpkFRBUt/gXOqvjl8DV6oev1NOU6d26hNdW1JnfSO0BZ2QbgqXqDEBbi4Tl8cgKvz'"</definedName>
    <definedName name="_AMO_SingleValue_225272241_TaskState.3" hidden="1">"'OY4Ccwbga5rmhYJr7arucgH+vbv10l8y6pOXc4PuBYKvU5n3qaWJcs4lWJcZS1yhzy2uXb9Ed4TG26XCPx9TRmD3iEtDq6IrDzKkG7/cjfDhsmb2m0VKXvGUJtQbEy9gag5UAUWav2G8Yc56xt+ZZFWd+WfUbX0hBRWT+yWioo4X37B9YUhX6Pcfve0D+QPkE1N+6zv8N5cTpc5Px441rr33hSjhEe5Vi4DnJBMtxJliOMsFymAmWSiZYDj'"</definedName>
    <definedName name="_AMO_SingleValue_225272241_TaskState.4" hidden="1">"'LBsp8Jlr1MsOxmgiUdDufMRBQGt5eM5/EnNJPz4Iqhm+PX/WWSUNcUzfo+HudnlLZBNtCnCNSzZsA+AbZqZg9PxKnIhsWMYteTjWyeVho0OxmklSqVDgFnUEYk9OLMHe1zMW6YUK4TnKMlz1jj8xLMQZb5bQ336uwL+kcjpszBuJq493VpLLfQzSVyjGXxXMHez3Ccx5Ysv4w73E5tK7jFp0s5t/BZ8xwtNIyLfGzzAi3YRDxrL20LdXoSE'"</definedName>
    <definedName name="_AMO_SingleValue_225272241_TaskState.5" hidden="1">"'hfP6uzAHktdUq0FYP21L/yBnCew63nHJvK5Tgu2/pnGKmKcIuY3xiTjRBkZqzy3CEqM6dz8BPHhrOGOH69o9uWtNdq9s0YQfKwzoEhUohz/G8F5de/VUbooeAVqHJNzzHGF666J/2eM/FJmMXr7v0grR9GqvFFeanP0EN9vS11UcT2zZmPz9dwNRN0ofxs1/xWeszTwXV0Dj54sssu2adNcSTfnnNOPel72cEM2sWwcv0QvqwLTGetAiht8'"</definedName>
    <definedName name="_AMO_SingleValue_225272241_TaskState.6" hidden="1">"'qpB5s2zA1n6WI4/gCB5ON67u4jzjkNDymUSy5yCyljNOyTLvOoYhZRZVnHNORyS5HOdymB0fLMlXlMSpoa4rCV9NMiRM8snUozUbzK+4DBeukrTPy6LWJRTPxe6a8LG3JnzsrwkfB2vCR2VN+DhcEz6O1oSP4zXh42RN+JDrK1bNSTlRFAtaPeGO4gOKtunrv3jy8i/g8g9kGiIqT5mcjfZGbfe6Bxu27ZjZCH7quh0wfxouqZNONfKZrdR'"</definedName>
    <definedName name="_AMO_SingleValue_225272241_TaskState.7" hidden="1">"'BGkph+YoqedZPmns4TlHaMCFrODqppOhEcB62Xka1lHQWdQuq56ijbUrb1GpsaldblbaqzK1qT1uVtqrMrWpfW5W2qsyt6kBblbaqzK2qoq1KW1XmVnWorUpbVeZWdaStSltV5lZ1rK1KW1XmVnWirUpb1QpmQXe0XWm78rWrKMjop4j2s8t463pq5nrtFvG8vmt7/PYYKeKJdNAeK0Xwwi3juTDqTebd4aaYNQJ+uyEUYxt+OyTo1QrOt5'"</definedName>
    <definedName name="_AMO_SingleValue_225272241_TaskState.8" hidden="1">"'X8o57thZaNfDU2JJ0ZgVrJLvaloxXlh4uJgOlk6UTyH7SGNuidHJuPOuvTm5NDBxbv+v8heWF3zRJxJOqWXO/LC4/pLHH3JZXLGxa9K4bYuYHvD5LtOm7nG6Pp1+9/wZXcn4Tj4+t/HxScQbtrrG4Vtxfa+/5ROaVNrjqbF76M53z8Xc5z7dW0VyvYq6mZmPZv2r+l92/8PZ9TSMTf5ebvqmv/pv1bsf5NHftr/6b92zKzsTX0wBq7Yvztx'"</definedName>
    <definedName name="_AMO_SingleValue_225272241_TaskState.9" hidden="1">"'kudwWkPt7SHU7EEv0nfR/0J4+/Ni3kfIbn9TmhwX97cHtdGX7uBJ2sx8T5xS/c43eMKzynUudr4WYXu3f7jhTb7hE9dR1Tdv9egf3uf0+lxgx43FPu0Xe4Kc8r+ZOv2XD3f59mb8NQyWWRztm2c2KbuJWdbfbw45o1N6WNSGO9RUSRZ9AimlCzbumbiv5EGjh12Lhz+bjN2YCsn1OMm+Dj++xya+ebl9+Lm3snkU33apkpZViTyb/0ajZHm'"</definedName>
    <definedName name="_AMO_SingleValue_242095788_TaskState" hidden="1">"'Partitions:11'"</definedName>
    <definedName name="_AMO_SingleValue_242095788_TaskState.0" hidden="1">"'SASUNICODE7V3rb+JGEJ/Plfo/oFS6D6dryIskqPcQgTxOxxEKJKd+igghPVQeKZhco6r/e3876/UTG9sY25FWKMRez85vZnd2ZrzrNe/pE/1DExpTiZ5pSHNa0IhmNKUPtEP7tEt7+F/ClSkNUP6Aq1P6k68uyaBH+pVOcfyJPtLP9BO9px71weMv1JniaIKagrYL6gk+fSC84JqgugfqELQ7FragPALmIeMqbMFvYnKp4W+XzukS3wppg'"</definedName>
    <definedName name="_AMO_SingleValue_242095788_TaskState.1" hidden="1">"'eMGcxqAxwh8h/QO9W49+lRAtw+eexZ3QVWHZGNosgStkHWKb6HZHNzHTNHGuZB1BP5fcPUFyDPgDpmrQKugDYZoiwEkv6cqvo/oAFhVnO1YLXPL2o8szevgMuajAfCklN5WM3Bm4OwOmjf4uG/yWYRwdnMZsG5/s06yPYW+Lb4mzgc4X/CZQligpmHKJ/ptynTliHhz1PuRCVKHkZ4ZZ4myLDANq1z0mcFH2eJOuXYWmE88Jp4ztB034n4O'"</definedName>
    <definedName name="_AMO_SingleValue_242095788_TaskState.10" hidden="1">"'N2V2cea0ZoOc8xM9ku//W5gtp94XH/+3a3bRQmMam3dv8pd4vD4+mUbeHDS5zF5OfokPVkTsoP4pW/w+0v8='"</definedName>
    <definedName name="_AMO_SingleValue_242095788_TaskState.2" hidden="1">"'mAc5YB7mgHmUA2YlB8zjHDBPcsA8zQGzmotP2MsIVUTlAX1Hmch4svLy31FzCS4C9cHMjjZHLUfKPhR1m2P4E+dPBvKdeJmKqu3MULwcZf73FWVuPnb5Dl+RWu7yx51DejNIO0uU1N6MUNAYXEPIOsGfoC3TW87w+tzDJdQasSxTK28sgaJMb+gX5MkN+s08quFoVSbwbiWlRJHZSjwMb4bzgf6lJq6cIQdu4uwNRsUSNAbXso//C5XEaSf'"</definedName>
    <definedName name="_AMO_SingleValue_242095788_TaskState.3" hidden="1">"'x5PGPxbcr6Ur4yP6KLnEpAmI1Y7zTjPFOMsY7zhivkjHeUcZ4hxnjHWSMt58x3rbRnPfG6WG5Y6839p3hbMYzLs7Ip6hajDXkuDWw7vU/g7ZmRl8xV6Livpw7EdFBZg9z6z44GL/FMx5B+DUuHYNORIOFKUGTY92Q8w77WOYiM85UouNf41hlEU3GMBLLEiyBQneiLUKzHielW546rjXpBnlJK6LOwbw6uPZtYy5ttM0l7HBTPlewrAY+55'"</definedName>
    <definedName name="_AMO_SingleValue_242095788_TaskState.4" hidden="1">"'E1K8do0XKkvk9mp7YVtPHXB/rQzGKMDC00TIpsbPMCPdiBh+ptbAtNnl2Nyic7Owj3l1eo/YAylcNf4a/PJfNQ/5BO/yvUGs7n1p1ithbQwuhNo/+Fl2vhu1ZAGwj3BaoXehyB+xlHqVXoWfX8Nff+pj1/CQ9SA6cG7t57oOvhrPnKbMBu/TRzlS7TyTWvOLhR2y7KTIui7vC1uOtGqpZzNkaV+VdTROkter/Dkk5Yc5WDCpq9FVzir2tFq'"</definedName>
    <definedName name="_AMO_SingleValue_242095788_TaskState.5" hidden="1">"'eFd3Qpf0xozJzU/9mjN74gzocOFqyTprN261ZH8pdgviBwHBZHjsCByHBVEjkpB5DguiBwnBZHjtCByVAsih1rl2bYk5VhRLGgNxx3FRxxtk9d/8eXlN5Dyd2QaMio/WTNF/qjtXn2xaXsUZR1lN2DGJVxTJ05t7SqMaoMkSGH5ilfztNeOBvicobRlUtbxuUukxd0aycNW7byWksyi2kA9Rx1tU9qmtmNT+9qqtFWlblUH2qq0VaVuVYfa'"</definedName>
    <definedName name="_AMO_SingleValue_242095788_TaskState.6" hidden="1">"'qrRVpW5VR9qqtFWlblUVbVXaqlK3qmNtVdqqUreqE21V2qpSt6pTbVXaqlK3qqq2Km1VW5gF3dN2pe1qpV2to1y/imivXUZ7rqduPuHZZZmL+2zPqp3OeaxIB+30zkMWYRk/ckPvkH+ffT49smp3pH5GwLmrYHWsscf+pvGmTmNus0Vgq6QXcZJhrfN++cSdZLrcrZU/6MnVSz5fosT7NImSo0lD3ks0dnBR+nTwPcd/MbpG5uixa5ZYIlm'"</definedName>
    <definedName name="_AMO_SingleValue_242095788_TaskState.7" hidden="1">"'35Nr7JP2Us8Q9lrxSXtO6p6y7uCZoz0Cd7tPTzj1UC9ZF+ph4z07f4OyRZZwwP/HU7YOH5yPJp8Kze3baT23bg02TzCa3nUNLXyYyLbHn6lx7Ne3VcvZq3vxH+zft35L7N7G75gwaiT2XYk+p9m/av+Xr37x33Nq/af+2iX+7gm43/LZGsaewqz2c9nC5ezjvzFF0Hxe8/3wIWWckdpvLOSbZyvauz2C/8ZpHt8peevQZf019h6bHdwHGt3'"</definedName>
    <definedName name="_AMO_SingleValue_242095788_TaskState.8" hidden="1">"'+uXmcxOovJd8VNvRnijP6goq2tZbum9RrWUOJFNmffRolt6m3lXbTZF1c8ixbH/LEpeUwKk31dFIkXPcKQXsequZz7C8vsshrXUXPLePp5x+xr1bLs0Wh179f5HsBA2YTpHiJJ7nyfihgPO6H82myFA1+Lb2ck3ZnPGJVdETWalqpGz4oF8drCruf0UHZpN4SPneGWPHxKLP2Qc8LHUCuIhnTB928GymYsdxyE8pq2sfNXfxyM2orXJH5vo'"</definedName>
    <definedName name="_AMO_SingleValue_242095788_TaskState.9" hidden="1">"'uHKhp3c3DVnTL1jZsj3sA+lwzdw6iC22NeUD3demaB8bsogI17wnYcdEU8cdW9x1f9Wo7nZyq2EvB9MnXugezJ1lS3zxN9tHhcLM8OU2W3w3YP4dY4XB48G/26I867Jzlq9Pe5u/aDybVmDeNNnVFsIeiOo1zKaGAOiRxpU43b3W4ik6JD6ZZYleylbWrcUC48lrbMT9+ha1dNC6yfLsoN7I/z9WKJ3Z/xmqAE57xGUXXylPmtzb/KTbR/1'"</definedName>
    <definedName name="_AMO_SingleValue_247862661_TaskState" hidden="1">"'Partitions:13'"</definedName>
    <definedName name="_AMO_SingleValue_247862661_TaskState.0" hidden="1">"'SASUNICODE7V3pb+I4FH+fV9r/AXWl/TCaLb0PzSVKr9G0tAudjvYTopTOoOUaAp2pVvu/78/PMUmcgwRCAqwVERLn+V1+frafHectfaCf1KUOFeiZWjQki9rUpx69ow3apk3awn8BT3rURPojnvboKz8d04ie6A86wvUHek+/0i/0lu6oARx/I08PV13kFLA1QHdxNEDhBc8E1AOotgC7MaEtIPdAc5fpKtoCX9fGUsJvk87oAmdFycL1K'"</definedName>
    <definedName name="_AMO_SingleValue_247862661_TaskState.1" hidden="1">"'WNqAkcbeFv0GvnuNXn2AbcNnFsT7AKqDM46kGQMWMFrD2ch2RDYOwxxi3vBaxv4P+HpCyj3QbfFWAW1feigBV00wfkDHeO8RzugdYy7jYlm7ln69kTyMrB0+KoJepJLXWsj3I1wV4fkp3zdsPFYEZi9WJos23eWSepTyFvhZ+K+iXuL7xQFCzlHNn+i3HoMV4xJb4h8PzKhVGVKz0xnjLQsaI4m6aLMRnyVLd0e586CpqwXokZ0aZAJRYda'"</definedName>
    <definedName name="_AMO_SingleValue_247862661_TaskState.10" hidden="1">"'eJ/mPZN5zXBKybzQNcnvRLZdO+ycu8YPq7EDWzGhHpfDxxVdbWB4vjK3OiOkdRnuMQQ+fJciYWkbkfhumf+mz98uxkbr9sq94hw8ef1jfTIuF6PdReCX+0yngVm3MOebL3U+Rnyen44qBQdrWhjFnszeSEF6NHS9p6mRpHYcTrsYu1Y6vlP1CpLVXSef1xOr1FoEHqePX9DwFJh76Y2fInua8Sidsz8eIa3PfE+nMGb/fzUZowTtKa/rPFq'"</definedName>
    <definedName name="_AMO_SingleValue_247862661_TaskState.11" hidden="1">"'HTk/f33OKq+0bruWnnnGDG5s3p/QJG/ZY4gH1Q8n6BZiq6I04z1Sr737SRfrQ5kH2kcLHaE4fas+V9x5P/XvgDe3SqMyI+9GW+Q5wA1tWqZkBn2+5nlh2jE/GF8PHWU77rrRb08aXjifRS9yr/Thl4m4H5Lh2zLW04tOS4O/ZzlPi34AGKZWmSL3DIb/56+ha5y5JKcbFOa30FAaRS9pCtNYXVddEKxK3poV9AUAvqSt4ImHvp1Riq/aXmI'"</definedName>
    <definedName name="_AMO_SingleValue_247862661_TaskState.12" hidden="1">"'SokvpW+5jbBIdbLxeWVrJJamFQOQiZBxOvMZvOq1xz+rxHY5PcvVlV566pwbI82PgcG4/zjflN3Lk9hTOytTin3J/XsvWmvnaZ/Fv2m9BQh9QXDXucW29nZ5NIHxHOzrOOyc/xTsB4PKx8ihN87+k/'"</definedName>
    <definedName name="_AMO_SingleValue_247862661_TaskState.2" hidden="1">"'Bxhe6DATqgOu+88Z1hEvxe0caO7kQHM3B5p7OdDcz4HmQQ4086idRznQPM7FJ2xlRFX0Ppr0DWmiZ5dVa/YNOcfAIqg+2r3ARVP9jn6U+OUj8wue1e1zPhwo+fOUPH3axVg9awV9y/3TAY8NRuApWS9c5Xb3vnWMJ7jr84jKjeUET6qc3gLGPsMKfCLXE993J+kbrtHUkHu2anxTxXmI/wKPP14Ys4LxauWcNWtNyetA6ToNkypM6htcK/1'"</definedName>
    <definedName name="_AMO_SingleValue_247862661_TaskState.3" hidden="1">"'d4d/Cna7Hb9xfv+JyajFdR1J3fiuyBN2QXgoX3Gt8YJmEPBZTEU+eQuQMx1Wxry0N0yhQ28UE/Pt1G6S7ZNalLOcG50eGLXGZt9i7yjH7KlqVjBNcI80rr5O+wU+kx9jkwxtr0CMNTjRBQuuRAwEz4hyi3nfxE7BFesWRgAb7rQJytZmX3iS+UABEkX6n3+gnnr6xr0q4Choxvg6ElFTkqDYZDX0k/I7+gSWVoN8z/L8D5Hek90H9jef630'"</definedName>
    <definedName name="_AMO_SingleValue_247862661_TaskState.4" hidden="1">"'hO3D43GT/+vsyrQLgCDlle8TkOx1TgstN7FvExF2LIcrw2khytjSSHayPJwdpIsr82kuytjSS7ayPJztpIsr02kqyuHO4ZklWQwturjjdC6POs1qNnzLU644BgmRTUNY9+WgE91HWUtsJ22OIRS3MyG/gRsCV7tPnMnMroieBFjgu8o9fV00qFZ2rDtFLi1A7gLB5BS724Yw3OtYwz9bnehY/pk0c44vMSzkGa8ZAynl3RZ9SPSkyZw3FV8'"</definedName>
    <definedName name="_AMO_SingleValue_247862661_TaskState.5" hidden="1">"'ezL3FhuoZsL+Ld58VzC3k9xnMWWLLsITbSdOlZwi1+DYzTSZ40ytNAoLrKxzXOUYBVt6t3ctiDazPh4FmcHTuztgnONARusfekPVFzZyeePZak1LjXY+ieObcm4loyH91jGvhZJ1XmuMZSMAXr5CePDncPbfvzO0fo3k+jo/STiJGJjbW6JChwT+spwft37dTRbK3gJagKTO0Z1ifuGjX8dW34ls4z2/V+kVVFXXd5pXmp19BDfbytdlHA/'"</definedName>
    <definedName name="_AMO_SingleValue_247862661_TaskState.6" hidden="1">"'nMyjZeu5K2h1p/nbafMl0X2WCs6lJfDoyVp2VTZ3PE5rZNznDKKelT3csE3M245foJaVgOmU6pDiBr8SZF4tG3C0n+bII7wFj6YbV3dx5sQVtJrDTjZvrnK52ymV5l/T2eGeRQnXgtMuS67GuQJmKwBL8tW1cXLoa2yjV9Z2GJNayfA0mT0Ud0KGc0/KrKsspq1dzJ+L7SXhY2dJ+NhdEj72loSP/SXh42BJ+DhcEj6OloSP4yXhQ63BXDQ'"</definedName>
    <definedName name="_AMO_SingleValue_247862661_TaskState.7" hidden="1">"'nxUStWNiaO28r3ubWdvb8L75++Wdw+Sd6GrJVHpCKRvtbbe86OQf2zhXZCF+lsxkSP42W1E1HrH2KXuOjdDALpaj+ii552iuTmjhOkFqxIcs46jNJUZ/CedT6St1SZrOoW1A9Qx5jU8amFmNT28aqjFWlblU7xqqMVaVuVbvGqoxVpW5Ve8aqjFWlblX7xqqMVaVuVQfGqoxVpW5Vh8aqjFWlblVHxqqMVaVuVcfGqoxVLSAKumXsythVoF'"</definedName>
    <definedName name="_AMO_SingleValue_247862661_TaskState.8" hidden="1">"'1Ng5w+i+jMXcZb11O212vXmOflXdsTtN9aHjPSYfvN5cGLsIwfuVGvkn+3v3zWCATt3ZOPbQTtomRWK7jfVgpu9RwvNG/LV6YO68wK1Up6bd9stKb54XxawNlkqU/lP2wNbdg7OQ4fV9TiNyc7Liz+9f8d9sLenAXmSOYteN7VlR7TneKtSzqXNzR9FyW504/YTyrdddzuN0ZnX7//GXdqPyuBT6z/fdRwhu3GtLhV3H5o//tHxRltctG9e'"</definedName>
    <definedName name="_AMO_SingleValue_247862661_TaskState.9" hidden="1">"'enLRJ9PvMt5Zrya8Wo5ezW9J2b8m/Fvs/s38Z7PCSQ6w9VH/K6MjzM+LncfFzTuNn7O+Lk0/FyF9+QwPs74uGXxcTLGafyb8W/zzDqVUQPLdEniLe4L04szHm5uD6djCd8xpIX8fRL7g8j4tpTcefc9vC6vbo27Q127gSerkdw3oWZqnKlxufcp9Dmp+L2Kda/d2c+2q11hTugvWrZ59Wzns1dh1jJZJMxdtnF8ur6XnGP18fy33yfP7ouj'"</definedName>
    <definedName name="_AMO_SingleValue_30194841_TaskState" hidden="1">"'Partitions:11'"</definedName>
    <definedName name="_AMO_SingleValue_30194841_TaskState.0" hidden="1">"'SASUNICODE7V1bb+I4FD7PK+1/QF1pHkaz0HuLdi6i0MtoGMoC7WifKkrpDlpuC6Gz1Wr/+34+jnODhCSkSYosBCT28bnYn4+P7Vze0yf6h0Y0pAI9UZ9mNKcBTWhMH2iH9qhIu/gvIGdMPaQ/IHdMf3Luggx6pF/pFMef6CP9TD/Re+pQFzz+QpkxjkYoKWjboB7h04WEZ+QJqntI7YN2x5ItKA8h84DlKtmC38jkUsG3SOd0iV8laY7jG'"</definedName>
    <definedName name="_AMO_SingleValue_30194841_TaskState.1" hidden="1">"'nPqgccAfPv0DuVuPfYcgW4PPHct7oKqCs2GsGQBWqHrGL/Cshm4D5miiXOh6wD8vyD3GZInkNtnrkLaEeqgj7roQfN7KuP3kPYhq4yzHatmbtn6gWV5FVyGfNSDPKmlt9YMnBk4u4PlNT7umnzmAZzdXHps299sk6xPYW+D88R5D+dzPlMS5ihpmPqJdhszXSmkvBnK/UhFUoslPbGcBdLSkGlY6aLNDD5KV+6YS6chc8p94ilF7Lgl7mUg'"</definedName>
    <definedName name="_AMO_SingleValue_30194841_TaskState.10" hidden="1">"'cyLaIOe8rkPy+XFzs+7UewqivzOpiBoa0tCc28s3QHk9fTyLvDFMfJ29nJY13l8RQfq1T8ni95H+Bw=='"</definedName>
    <definedName name="_AMO_SingleValue_30194841_TaskState.2" hidden="1">"'cz8DmQcZyDzMQOZRBjKPM5B5koHM0wxkljPxCbspSRWjco++I01EPGl5+e8ouQAXIfXBjI42l1oKFX0o6iaP4VOOnwzEO9EiFVXaGaF4Ocr47yvS3Hzs9B3OkVYW+eOOIb0RpB0lSmpvRChoDC4hdB3hK2hL9JYjvC63cAGlBqzL2IobC6Ao0Rv6BXFyjX4zjyo4WhUJvFtJKaXIaCWaDG+E84H+pTpyzhAD13H2Br1iARqDS9nH/wVq4sR'"</definedName>
    <definedName name="_AMO_SingleValue_30194841_TaskState.3" hidden="1">"'JNH2W++LblXQFfGR7hdfYn1OB287bM8JzLoSwpbw1lpxujSUnW2PJ8dZYcrQ1lhxujSUHW2PJ/tZYsrc1lrxeO5wrX6/BCnfM7o2Zz3A24ZVaZ8SsqBpsRZ/j3Z61RvgZtBUzahdrrGq+INdcRVQpZx0za/3MX36DV0r95Fc4dQg6EUXOTQ3qHCP3eb5iH8s5zITrJ7z8axyr2UedZRixdfHXQEl3SpsHzpaclG59qsir0w3mM42QNvvzai'"</definedName>
    <definedName name="_AMO_SingleValue_30194841_TaskState.4" hidden="1">"'Hv28ZcmqibS+BwUz5XQFYNn/PQlpUi1GgpVNvHw6mNgia+XUjvm7MfI0WEBmmRDjYv0IIt+L7OxlgQvi08n/RwEOwvr1D6AWlq7n+Fb5dTZoH+IZn2V1IrOJ9ZK0zpIqCB3ptE+wsv18BvJYcYCPYFqhU6PAJ3Ux6lVklPq+WvufU3bflLeJAKONXoDlZc41uBza8LA3btJxmrtJlO7pVHkRu27sKs0CrqFudF3W9WpZyruCpteRdWpN6i9'"</definedName>
    <definedName name="_AMO_SingleValue_30194841_TaskState.5" hidden="1">"'Vus6YgtVzGooNldwSX6fniYEt5d8eC98CFzUuvqj9a6sDgTNly4UuKu9q/bVc1ei72c6LGfEz0OcqLHYU70OMqJHsc50eMkJ3qc5kSPck70ULvDL61JKdIo5rf36x7FBzzaxi//vBSX30DL3xFpyFF5aq0ULY/a7l1bm7ZDYfZfiz4rLsGWOuVU1u7eqjqIIykoXvFanvSecw+fM6Q2TMoqPnexrLhbo3nQbr8XKfEQ1YTUc5TRmNKYehlM'"</definedName>
    <definedName name="_AMO_SingleValue_30194841_TaskState.6" hidden="1">"'7WlUaVQljqp9jSqNqsRRdaBRpVGVOKoONao0qhJH1ZFGlUZV4qg61qjSqEocVScaVRpViaPqVKNKoypxVJU1qjSqXmAVdFfjSuNqJa7WUa7fRbT3LsNd11M1r/Bss875vbZn1RMSstiR9ntCRBa6CGT8yEx6i5afz5FNi6y6q1pfI+C8q2D1WGP3/U3HmyoNuc7mvrWS3IgTT9Y675fNuBPPlru1+vtduXrJ5wukeK8mUXrUqc/3Eg0dXJQ'"</definedName>
    <definedName name="_AMO_SingleValue_30194841_TaskState.7" hidden="1">"'9LfzO8C9618DsPXbJAmskyxZc9z5JP+VMcfclr5bXtO4q6zbyBO0ZqJO9etp5D9WcbZE+Jtq10zc4e2QdR8xPXHX74OH5SPKq8PSunV6mtvFg08TD5EvH0NKXiUhL3HN1rr2a9moZezVv/KP9m/Zv8f2buLvmDBad4+gzvnXt47SPy9zHrZrtaj+n/VwSfq7B985rH6d9XF58nFxZ1P5N+7dN/NsVbLvhp1mLe6fb2sNpD5e5h/OukIf3cf'"</definedName>
    <definedName name="_AMO_SingleValue_30194841_TaskState.8" hidden="1">"'7P2ehD1wmJp2rItXRZy/bd7f5+I0+9O/0dN/VkiDP6g/K2t5buntZr2EOJNi93tm0Yn67ectBGnX1x+fFw/nvZJ8f3xUG6r/Oe0bxmkKS87JqXHD7ev1yVvaqBtBHTPYTqsc4ncYia3Ank12T9e0v+5GXa4M68OqXk8sXhrFQlOpYXiVYXdjkntu3UdgAfOyYoePgUWPs+j6KPgSNTOEkXPCIaSJuw3lEklNbUjT3iL3vQsLV4TeINJzVX/'"</definedName>
    <definedName name="_AMO_SingleValue_30194841_TaskState.9" hidden="1">"'ODk5i45YeodM6a4Bz6UDd/AqQWvZOep3u/MGSF9ZuogfaV/rGb70mP826Vvkb/8RJyZWc+N2NwfTLs7oJya9sramfJvk/vG3Jx9yJmPf8wl3gnz7OBR47fVOGNNe0bjbXV3C/ilvxQixHMiw+LB73mSXnTU0Q9Em9SowjW/jBJJ0SL1PqAFeypbW7cWcw+a1mPF3cdWtbWwe2rh2789gp+vJNp3wk8W6rliTIWMrxxVF6Cd5CdrP+y7jIo4'"</definedName>
    <definedName name="_AMO_SingleValue_37461558_TaskState" hidden="1">"'Partitions:11'"</definedName>
    <definedName name="_AMO_SingleValue_37461558_TaskState.0" hidden="1">"'SASUNICODE7V1bb9pIFD7PK+1/QFmpD1U3JITctL2IQJpUpYQFkmqfECVki5ZLCqZttNr/vt+c8fgGNrYxtoNGCLBnzpzLzOczZy62X9M7+kljGlGBvtOAZjSnIU1pQm9ojw5pnw7wX0DOhPpIv0fuhP7m3AUZ9EC/0xmO39Fb+pV+odfUoR54/IMyExyNUVLQtkE9xqcHCU/IE1RfIHUA2j1LtqAsQ+YRy1WyBb+xyaWC7z5d0hV+laQ5j'"</definedName>
    <definedName name="_AMO_SingleValue_37461558_TaskState.1" hidden="1">"'mvMqQ8eQ/Ad0CuUu/PYcwy6Q/A8sLgLqio0G8GSBWiFrhP8Cstm4D5iiibOha5D8P+I3CdInkLugLkKaceogwHqog/Nv9A5fstUgqxznO1ZNXPH1g8ty6vgMuKjPuRJLb21ZuDMwFkXltf4uGfymQdwdnPps23f2CZZn8LeBueJ8z7O53ymJMxR0jD1E+02YbpiSHkzlPuRiqQWS/rOchZIS0OmYaWLNjP4KF25Ey6dhsxHvia+p4gdt8TD'"</definedName>
    <definedName name="_AMO_SingleValue_37461558_TaskState.10" hidden="1">"'U36+UN8VaSpsfOLYugDtJD9Z/2HfYrWPMyeqDXKO7joknyI3N2tPvTcg+tuy9lFDIxqZI3z57i+vv49nkTeSia+zl9OyxqUVcaRf+xQtfm/pfw=='"</definedName>
    <definedName name="_AMO_SingleValue_37461558_TaskState.2" hidden="1">"'DGSWMpB5lIHMcgYyjzOQeZKBzNMMZJ5lIPM8E59wkJJU0Sv36SvSRMSTlpf/ipILcBFS783oaNtSvyG+EN+0rVVys6nrJ+R1zd8sZW/L+mKoiFNRNzlue+SY2YBm0aJTVdoZlXo5ypj/E9LcfOz0Pc6RVu7zxz1u8I4a7JGBpPaOAgSNwSWErmN8BW2RXnJU3+O6LqDUkHWZWGOFAiiK9IJ+w9ioRn+YRxUcrYr+Xq2klFJkhBpNhjeqfUP'"</definedName>
    <definedName name="_AMO_SingleValue_37461558_TaskState.3" hidden="1">"'/Uh05Fxj31HH2AtfMAjQGl7KP/wvUxImTaPos+9+XK+kK+Mj2Cq+xP6cCt53XG4bnXAhhy/nOWHK2M5ac7owlJztjyfHOWFLeGUuOdsaS0s5YcrgzljxfO5yznc/BCnfM7o2ZL3A25dl5Z8SsqBpsxYDj3b41L/wBtBUzahfz6mq8ICTJqFKONGfWnKm//AbPjvvJr3DqCHQiipybGtQ5Rh7weMU+lmOYKddPePk3OFajjzrLMGLr4q+Bku'"</definedName>
    <definedName name="_AMO_SingleValue_37461558_TaskState.4" hidden="1">"'6UNg8cLTkp3fpUkVenW4xnGiFt9ufVQt7njbk0UTdXwOGmfK6BrBo+l6EtK0ao0WKoto+HUxsFTXx7kD4wRz9GiggN0iIdbL5HC7bg+zobY0H4tvB80sNBsL+8Rul7pKmx/zW+PU6ZBfqHZNpfSa3gfGbN9aSLgAau3iTaX3i5Bn4rOcRAsC9QrdDhHriXci+1SnpaLX/Drb9py1/Bg1TAqUZdWHGDbwU2Py8M2LWfZKzSZjq5PyKK3LB1F'"</definedName>
    <definedName name="_AMO_SingleValue_37461558_TaskState.5" hidden="1">"'2aGVlG3OC/qHgNVyjmLq9KWV95F6h1av8WajtlyFYMKmoMVXKLvgQhTwrsTInj/w4g5qXn1B2teWJwJG967UuLO/K9bSc9ei8Oc6FHKiR5HOdGjnBM9jnOix0lO9DjNiR5nOdHjPCd6qB0B29akGKkX81sHdvfiQ+5t45d/WorLb6Hln4g0ZK/8aM0ULffa7lVbm7ZDYdZf931mXIItdcqprF29VXUQR1JQvOK1POk15z4+F0htmJRVfLqx'"</definedName>
    <definedName name="_AMO_SingleValue_37461558_TaskState.6" hidden="1">"'rOiu0Txotd+LlHiIakLqJcpoTGlMbQdThxpVGlWJo6qkUaVRlTiqjjSqNKoSR1VZo0qjKnFUHWtUaVQljqoTjSqNqsRRdapRpVGVOKrONKo0qhJH1blGlUbVFmZBDzSuNK5W4mod5fpVRHvtMty+nqq5w7PNOud3b8+qp2JksSLt91SQLHQRyPiRmfQWLT+TJZsWWXUnvd4j4LyrYHVfY1/7m/Y3VRpxnc19ayW5HieerHXeL5t+J54t3bX'"</definedName>
    <definedName name="_AMO_SingleValue_37461558_TaskState.7" hidden="1">"'6++1cveLzBVK8u0mUHnUa8L1EIwcXZU8LvzP8i6traF49dskCayTLFlz3Pkk/5UxxX0teLW9o3S7rNvIE7QWok9097byHas62SB8Tbe/0Lc4eWMcx8xO7bu89PB9I7gpPb+/0MrWNB5smHia3HUNLXyYiLXHP1aX2atqrZezVvPGP9m/av8X3b+LumgtYdImjD/jWtY/TPi5zH7dqtKv9nPZzSfi5Bt87r32c9nF58XFyZlH7N+3fNvFv17'"</definedName>
    <definedName name="_AMO_SingleValue_37461558_TaskState.8" hidden="1">"'Dtlp9gLu6dbmsPpz1c5h7OO0Me3sf5P2djAF2nJJ6qIefSZS3bd7f7+408Xd3pr7ipJ0Nc0F+Ut7W1dNe0nsMaSrRxubNtw/h09WaLNurso8uPh/Pfyz45vi8O0n2d94zmNYMk5WXVvOjw8f7lquxVDaSNme4+1BXrfBKHqMm9QH5N1r+/5E+20wZdc3dK0eWLw1mpSnQsLxKtLuxyTmzbqe0APnZMUPDwKbD2A+5FHwJ7pnCS3nOPaCBty'"</definedName>
    <definedName name="_AMO_SingleValue_37461558_TaskState.9" hidden="1">"'npHkVBcUzd2j7/sQcPW4g2Jt9rUXPGDk5u75JSp98yY4gvwoWz4DE4teCU7T139zpwx0memDtJX+sdqti8tQc+yo/wdKJafiTMza7qxAf970/YOaB9Nm2UNPfJvk6+PuTkCkaMf/7hLvAvoycGjxm8pcsab9qjG2/LuVvBL3xYqxLMiw2LC75mSXoTUcS2IVqlRhet+GSmSokXqPVAL9la2tm4t5h5EhcGL+0pb1drC8kcL5f4tEvyUJdHC'"</definedName>
    <definedName name="_AMO_SingleValue_390982613_TaskState" hidden="1">"'Partitions:13'"</definedName>
    <definedName name="_AMO_SingleValue_390982613_TaskState.0" hidden="1">"'SASUNICODE7V3pb+I4FPfnlfZ/QF1pPoxmS+9Dc4nSazQt7UKno/2EKKUzaLmGQGer1f7v+/NznMOJQxJCAqwVAYnz/C4/P7/nOOYd+8j+Zn3WYyX2zDpszCzWZUM2YO/ZBttmm2wLvyXcGbA2yh9xd8C+0d0pm7An9js7wvlH9oH9yn5h79gdawHHX6gzwFkfNTlsA9B9HC1QeME9DvUAqh3Abji0OeQeaO4SXUmb4+vbWCr4bLIzdoFvS'"</definedName>
    <definedName name="_AMO_SingleValue_390982613_TaskState.1" hidden="1">"'cnC+SlhagNHF3g77A3q3Svy7ANuGzi3HOwcqgrOepBkCljO6wDfXLIxsPcI4hbXnNcu8H/G3RdQHoJuh7ByavvQQQe6aIPzB3aM7z22A1rHuNpwNHNP0ncdyavA0qOzNugJLlWtTXA1wVUTkp/SecvGY0Vg9mNpk2w/SCahTy5vje7x6zauLbqSFCzUnNj88XYbEFw5Jr0x6v3MhVKdKD0TnSnK8qA5ccp5m03oLF+6A6qdB80R9YnnHG3H'"</definedName>
    <definedName name="_AMO_SingleValue_390982613_TaskState.10" hidden="1">"'6utVadSZoKxPcI8aeP0uRdzSNiLx3RL/7YC/XYyNNu2Ve+U5ePL7x6aTl/NsdxH4xT7TWWBWLcz9z5cmHRP6np+ObAUXa1YY+Z7M/pmC7Gioes9SI0ntWE+7HLtXur5TRgXJ+q5bz++JZWkjAo8b45cUPCXiXnjjp8hIMx6lc/LHE5QNie/ZFKbk/6+cHCVsT3lV59E6dCP9YOQUV9s31MtPfXmDF5u/pvAJG3Yu8YD+IWX9Ckx1RCPuPTn'"</definedName>
    <definedName name="_AMO_SingleValue_390982613_TaskState.11" hidden="1">"'qe+/0UT62eRAxkj5Hc2OoA0/de9wN7oE3tlujlhL3oy3zHeBGtqxCMyP6vqV+YtlzfGJ+UZ9nueO71G5DyS9dT6K2uF/7cdrEOw6IvHZKvbQW0BLn79muU6HPCEc2rclL73DwPUxHHl2r3CVpxbg4Z7WexMBrCVuI1vqi+hofReL2NN0/AKgtdQVPxO39lFXIqoMtJiDqTP6f9ZTGBJdbPxeW0rJJemFYO3CZR47XSKfzOvWcIe3R2GbeaF'"</definedName>
    <definedName name="_AMO_SingleValue_390982613_TaskState.12" hidden="1">"'b2uWvWIlkebHyujcf5H+5NXHk9hZvZWlRT7M9r2XqT/7GZ/P++N6GhHpP/aCj+vVwdZ9NJpGaE6XlWMQU53gnJx3XtU3bwfWD/AQ=='"</definedName>
    <definedName name="_AMO_SingleValue_390982613_TaskState.2" hidden="1">"'T3G7AJo7BdDcLYDmXgE09wugeVAAzcMCaB4VQPO4EJ+wlRNVPiq32XeU8YgnLy//HTWnwMKpPtrR0fxUy7GiDwl9S2P4iOKnCeKdZJGKrO2NUFSMJ7gaUtTpxXKCO3Uq7wDjkGA5Pl7ria77TvmGJ+Ic0+gvY8A6vsf4LVGM9kKYJYxfK+ekWWtGXRdK1alOKp3UNziX+rvCr4UrVY/fKaa5onbqEF1XUm99K7IFvZB+CheoMQRuLhOXxyI'"</definedName>
    <definedName name="_AMO_SingleValue_390982613_TaskState.3" hidden="1">"'q/M6TRk49rpp9bimYJqHaLifgP6jbMN0lsy5pOTf4fiTYCrV5h3qayGtW0apELnWNMr+8bvkG3REeY5MOfz6mZmNuxiWg1eyKw0yoBu/3fXw4bJm9pmypRd6yhFpd4mXg5GAlQJTZK/Ybcs5T9tY+q+AsLKp+EwopqIjIPxkNNVt4z/6BJVWg3zP8vgfkD5QPQf2t7/zfSE68PjcZP8Fx7XUoXAmHaK/4HOsxlajt1FEmPuZSDFmO10aSo7'"</definedName>
    <definedName name="_AMO_SingleValue_390982613_TaskState.4" hidden="1">"'WR5HBtJDlYG0n210aSvbWRZHdtJNlZG0m210aS1ZXDO4u8ClL4o+p4GcKQZv4ffTnX6uQB4TJJqGvKfjohEeo6SlsjO+xQxtJ2nph8AmzFzjafiVMxe8J5EXmBP3tdPa3U6GmWTisVKu0BzqIMWujFO9fgnot5piH1O31On3yGIz4veg6ynA+p4t4V+4L+UYspsx5XHfe+zo3lFrq5gH+bF88l7P0Ux1lsyfKboYm2U9cKbvFp0RyN8FmTH'"</definedName>
    <definedName name="_AMO_SingleValue_390982613_TaskState.5" hidden="1">"'C00iot8bPMcLVjHmHo3ty3wMTM+nsXZgTv3dkG1poAN177wB3Je2a0XnMuS6wAasPXPNLcl5rXEfPiAZBwqM6kqzw2CEnOAfn50fHhr+MePVzRb/9aZHb13Zpz43FiXRqISzQl9I7ig7oM6SjcKXoIax+Sdo7rEdcvGv44jv5RZzPb9X6SVs66qvLO81OroIb7flrqo4HrsPL3L13PXMOrO8reznpdExyw1fFeWwKMnG9ll29xRntbKOeYM'"</definedName>
    <definedName name="_AMO_SingleValue_390982613_TaskState.6" hidden="1">"'o56XPdyQTcw7jl+gl1WA6ZQ1IcUNPhXIvFo24Go/y8xDP4JH042ruzjPxCW0fIad7Lm5rOUdp2RZcN1bjyKLCs45p32SXOa5HGYrBEvyFYhxaqjrEKNXH/YIk1zJ8OQ8PeRXXIZzX0na9RWz1rEVz8X2kvCxsyR87C4JH3tLwsf+kvBxsCR8HC4JH0dLwsfxkvAh1+MtmpNyolFMt9rOP4p3abRNX/8lEJd/AZd/INIQo/KIydno4KjtXyf'"</definedName>
    <definedName name="_AMO_SingleValue_390982613_TaskState.7" hidden="1">"'nwt55Zjb0q3Q2NfOn0ZJ66fC1T9FrfKQO0lCKildUybNemdTGcYLSmg1ZxdFMJUVzBudR6ytVS0lnUbegeoY6xqaMTS3GpraNVRmrytyqdoxVGavK3Kp2jVUZq8rcqvaMVRmrytyq9o1VGavK3KoOjFUZq8rcqg6NVRmrytyqjoxVGavK3KqOjVUZq1rALOiWsStjV6F2NQty9lNE99llvHU9VXu9doN4Xt61PWF7UhXxRFq3J1cRvHDL+F'"</definedName>
    <definedName name="_AMO_SingleValue_390982613_TaskState.8" hidden="1">"'kY9ToL7ohWzBqBsN1zirGNsB11zGoF79tK4aOe64XmHfmqrEc6s7RayW7sS0drlh8uZgRMJ0tzJv+6NbS6d3JcPq5Yh96c7HmwBNf/98gL+2uWiCNRt+R7V1d4TG+Jvy+pXN6w2bsoiZ1++H5S2a7j9r4xmn79/hdcyf2sOD6+/vdRwanbjWlxq7iD0MH3j8opbXLR0bzwZTzm4+9ynhmvZrxawV5NjcSMfzP+Lb1/4+/5nECiM5x9wufK+'"</definedName>
    <definedName name="_AMO_SingleValue_390982613_TaskState.9" hidden="1">"'Djj4wr3cWF5t/Fzxs9l4edqtCeH8XHGxy2LjxNznMa/Gf82z1OnKnpglV0y/hb3hYnijIeb28OpWPQ7hnRQf8j4/iBifltI7r77ru/Lq9vj7tDXbuDJGkzsm9AwPc70uMJjCvWZVPyoYt17d/5P2+WuMCfsT7Zsz9XzfZ69Ck8tk82Eeds2jk9X95JzrT6e/w765PS+OIr3Wd4zmdfUU0rmha6Z+C+9rmeHnXNP/rAaO7CVE+pxOXxc2TMG'"</definedName>
    <definedName name="_AMO_SingleValue_398675413_TaskState" hidden="1">"'Partitions:13'"</definedName>
    <definedName name="_AMO_SingleValue_398675413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398675413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398675413_TaskState.10" hidden="1">"'MNxdIs7de00Jf7EWie+arbDr0/hiPE3bXn9ZnYMnby/Xno2uiDGLReCXu4XngVn3E84/MbT5mPL3/HRULThY88Iodtb2jvfkRyOtrYVrrJq45Ti9lIq/0rUvp5y3z1N3WxF4nGyqouGpMPey37uP9CzJKJ1yzzfFvRHznYZCNUY3Tq7kjz2TavGKW9ixJ/NyY/OWlO1xzc7GvsA2lQyfgamJeM55puIm95MB7k9sHmSUGZ7lOlHoNvjcc5W'"</definedName>
    <definedName name="_AMO_SingleValue_398675413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398675413_TaskState.12" hidden="1">"'fHcMYJLC4pdzu2bN2pf6BL/2+469CQkFG2R/nfvnpfmk0iPb/OzrOOyc/xVkC0HVY/1Rm+d/Qf'"</definedName>
    <definedName name="_AMO_SingleValue_398675413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398675413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398675413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398675413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398675413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398675413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398675413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398675413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416626384_TaskState" hidden="1">"'Partitions:11'"</definedName>
    <definedName name="_AMO_SingleValue_416626384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416626384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416626384_TaskState.10" hidden="1">"'gVuyx7K1dWux8KAqGmbc7c2vvoXtjxbWg+sk/Dlroo5n/ISxgSveVOj4yBF2CdpJfrIGor7Hbh9nTmQb5BzjdUk+R3Jhlp96c0j89+Xto4TGNDZn1uTb/7xeP5lF3ngmuc5eTqsaV3yiyaD6KVv83tD/'"</definedName>
    <definedName name="_AMO_SingleValue_416626384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416626384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416626384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416626384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416626384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416626384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416626384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416626384_TaskState.9" hidden="1">"'ie27dROCB87Jih5+JRY+yH3og+hPVM0Se+4RzSQNmO940gorykbu8df9aBRS/GWxBut6q74wcnNnXPG1HtmTPEF+FA2fAanNrySfU21fueVCdLnpg7SVwbHarYvrUDPM5zZHO5As/pErLlZ1s2NJNyb9ndB/WjaLUvpkX9b3EYW5rhfzjkEx17iXWBPDh51fkuZM+a05xK8te+uiaD0bSFDPCs2Ki6CninrRUkD7UHUS52qXPqraJEUbVLv'"</definedName>
    <definedName name="_AMO_SingleValue_472893794_TaskState" hidden="1">"'Partitions:13'"</definedName>
    <definedName name="_AMO_SingleValue_472893794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472893794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472893794_TaskState.10" hidden="1">"'MNxdIs7de00Jf7EWie+arbDr0/hiPE3bXn9ZnYMnby/Xno2uiDGLReCXu4XngVn3E84/MbT5mPL3/HRULThY88Iodtb2jvfkRyOtrYVrrJq45Ti9lIq/0rUvp5y3z1N3WxF4nGyqouGpMPey37uP9CzJKJ1yzzfFvRHznYZCNUY3Tq7kjz2TavGKW9ixJ/NyY/OWlO1xzc7GvsA2lQyfgamJeM55puIm95MB7k9sHmSUGZ7lOlHoNvjcd5W'"</definedName>
    <definedName name="_AMO_SingleValue_472893794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472893794_TaskState.12" hidden="1">"'fHcMYJLC4pdzu2bN2pf6BL/2+469CQkFG2R/nfvnpfmk0iPb/OzrOOyc/xVkC0HVY/1Rm+d/Qf'"</definedName>
    <definedName name="_AMO_SingleValue_472893794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472893794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472893794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472893794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472893794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472893794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472893794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472893794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539372770_TaskState" hidden="1">"'Partitions:11'"</definedName>
    <definedName name="_AMO_SingleValue_539372770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39372770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39372770_TaskState.10" hidden="1">"'POGnDPVc8aZCx2eOsAvQTvKTLRD2XVa7OHMi2yDnGK9N8llyM7P+1NsDor8zaxc1NKShOc6XbwDzev14Fnnjmfg6ezktalxaEk36tU/R4vee/gc='"</definedName>
    <definedName name="_AMO_SingleValue_539372770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39372770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39372770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39372770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39372770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39372770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39372770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39372770_TaskState.9" hidden="1">"'Y4iobiibuwef9GDhq3FGxJvtam64gcnN3fJCVPvmDHFV+BD2fAFnJrwSnaeuvqdOSOkT00dpK/0j9VsX1qCngc4szncgWbxqThTs67ra0m4N+1vg/rRtFvW0iP/NvgamZmjEDkC8o+9xPuAnh08qvymImfMaY9svK3vbgm/9E0hQzwvMiwu/J4r6UVJDdeDaJcqlbn2F9EiKZqk3gU1Z49la+vWYuZBVTjMuK+3Ze0tbH+0sO7fJsHPWhJt'"</definedName>
    <definedName name="_AMO_SingleValue_572615156_TaskState" hidden="1">"'Partitions:11'"</definedName>
    <definedName name="_AMO_SingleValue_572615156_TaskState.0" hidden="1">"'SASUNICODE7V1bb+I4FD7PK+1/QKw0D6NZKL1XOxdR6GU0DGWBdrRPFaV0By2XLoTOVqv97/v5OM4NEpKQJimyEJDYx+difz4+tnN5T5/oHxrTiAr0RAOa0ZyGNKUJfaAiVahEO/gvIGdCfaTfI3dCf3Luggx6oF/pGMef6CP9TD/Re+pSDzz+QpkJjsYoKWg7oB7j04OEZ+QJqjtIHYC2aMkWlPuQucdylWzBb2xyqeJbojO6wK+SNMdxn'"</definedName>
    <definedName name="_AMO_SingleValue_572615156_TaskState.1" hidden="1">"'Tn1wWMIvgN6h3I3HnsOQFcBzx2Lu6CqQbMRLFmAVug6wa+wbAbuI6Zo4VzoOgT/L8h9huQp5A6Yq5B2gDoYoC760PyOTvC7T7uQdYKzolUzN2z90LK8Bi4jPupDntTSW2sGzgyc3cLyOh/3TD7zAM5uLn227W+2SdansLfJeeK8j/M5nykJc5Q0TP1Eu02YrhxS3gzlfqQiqc2SnljOAmlpyDSsdNFmBh+lK3fCpdOQ+ch94ilF7LglVjKQ'"</definedName>
    <definedName name="_AMO_SingleValue_572615156_TaskState.10" hidden="1">"'0WyQc0bXJfnkuLlZc+oNBdHfllRCDY1oZM7q5bufvD4+nkXe6CW+zl5Oyxrvrogd/dqnbPH7SP8D'"</definedName>
    <definedName name="_AMO_SingleValue_572615156_TaskState.2" hidden="1">"'uZuBzL0MZO5nIPMgA5mHGcg8ykDmcQYyTzLxCTspSRWjcp++I01EPGl5+e8ouQAXIfXejI42l1oOFX0o6haP4Y8cPxmId6JFKqq0M0LxcpTx31ekufnY6UXOkVaW+OOOIb0RpB0lSmpvRChoDC4hdB3jK2jL9JYjvB63cAGlhqzLxIobC6Ao0xv6BXFynX4zj6o4WhUJvFtJKaXIaCWaDG+E84H+pQZyThEDN3D2Br1iARqDS9nH/wVq4sR'"</definedName>
    <definedName name="_AMO_SingleValue_572615156_TaskState.3" hidden="1">"'JNH2W++LblXQFfGR7hdfYn1OB287bM8JzLoSw5WRrLDneGkuOtsaSw62x5GBrLNnfGkv2tsaS3a2xpLI1lrxeO5wrX6/BCnfM7o2ZT3E25ZVaZ8SsqJpsxYDj3b61RvgZtFUzahdrrGq+INdcRVQpZx0za/3MX36TV0r95Fc5dQQ6EUXOTQ0aHCMPeL5iH8s5zJTrJ7z8Kxyr2UeDZRixdfHXQEl3SpsHzpaclG59ashr0DXmM82QNvvzai'"</definedName>
    <definedName name="_AMO_SingleValue_572615156_TaskState.4" hidden="1">"'Pv28ZcWqibC+BwUz6XQFYdn7PQlpUj1Gg5VNvHw6mNgha+PUgfmLMfI0WEBmmRDjbP0YJt+L7uxlgQvi08n/RwEOwvL1H6Hmlq7n+Jb49TZoH+IZn2V1KrOJ9ZK0zpIqCJ3ptE+wsv18RvNYcYCPYFqhW6PAL3Uh6lVklPq+WvuPU3bfkLeJAqONXpFlZc4VuFza8LA3btJxmrdJhO7pVHkRu27sKs0CrqNudF3W9WpZyruCpteRdWpN6g9'"</definedName>
    <definedName name="_AMO_SingleValue_572615156_TaskState.5" hidden="1">"'dus6ZgtVzGooNlZwSX6fniYEt5d8eC98BFzUuvqD9a6sDgTNpy7UuKu9q/bVc1ei0pO9NjNiR57OdFjPyd6HOREj8Oc6HGUEz2Oc6LHSU70ULvDL61JOdIo5rf36x7Fhzzaxi//vBSXX0PL3xFpyFH50VopWh613bu2Nm2Xwuy/lnxWXIItdcqprt29VXUQR1JQvOK1POk95z4+p0htmpQ1fG5jWXG7RvOg3X4vUuIhqgWpZyijMaUx9TKY'"</definedName>
    <definedName name="_AMO_SingleValue_572615156_TaskState.6" hidden="1">"'qmhUaVQljqpdjSqNqsRRtadRpVGVOKr2Nao0qhJH1YFGlUZV4qg61KjSqEocVUcaVRpViaPqWKNKoypxVJ1oVGlUvcAq6I7GlcbVSlyto1y/i2jvXYa7rqdmXuHZYZ3ze23PqickZLEj7feEiCx0Ecj4kZn0Ni0/nyObFll1V7W+RsB5V8Hqscbu+5uONzUacZ3NfWsluREnnqx13i+bcSeeLbdr9fe7cvWCzxdI8V5NovRo0IDvJRo5uCh'"</definedName>
    <definedName name="_AMO_SingleValue_572615156_TaskState.7" hidden="1">"'72vid4V/0rqHZe+ySBdZIli247n2SfsqZ4u5LXi2vaN1V1h3kCdpTUCd79bTzHqo52yJ9TLRrp69x9sA6jpmfuOr23sPzgeRV4eldO71MbePBpomHyZeOoaUvE5GWuOfqTHs17dUy9mre+Ef7N+3f4vs3cXfNKSw6w9FnfBvax2kfl7mPWzXb1X5O+7kk/FyT753XPk77uLz4OLmyqP2b9m+b+LdL2HbNT7MW9053tIfTHi5zD+ddIQ/v4/'"</definedName>
    <definedName name="_AMO_SingleValue_572615156_TaskState.8" hidden="1">"'yfszGArlMST9WQa+mylu272/39Rp56d/o7burJEKf0B+Vtby3dPa3XsIcSbV7ubNswPl295aCDOvvi8uPh/PeyT47vi4N0X+c9o3nNIEl52TUvO3y8f7kae1UDaWOmuw/VY51P4hA1WQzk12L9+0v+5GXa4Na8OqXs8sXhrFQlupYXiVYXdjkntu3UTgAfOyYoePgUWPsBj6IPgSNTOEnnPCIaSJuy3lEklNfUjT3iL3vQsLV4ReINJ3VX/'"</definedName>
    <definedName name="_AMO_SingleValue_572615156_TaskState.9" hidden="1">"'ODk5i45ZeqiGVPcAR/Khm/g1IZXsvNU73fmjJE+M3WQvtI/VrN9acVR9ga5y8/DmZm13IzJ+960uQu6R9NWWTOP/NvifjE3Zx5y1uMfb4n3wTw7eNT5TTXOONOezXhb3F37fukvhQbxjMiwWPB7lqQXGQ30AdEidapyvS8jRFK0Sb0LaMFeytbWrcXcg6R1OHH3rlUtLax+tJDt3xrBT1YSrTvlZwr1XdGlwsVXjqcL0E7yk3Uf9i1GJZw5'"</definedName>
    <definedName name="_AMO_SingleValue_576762798_TaskState" hidden="1">"'Partitions:13'"</definedName>
    <definedName name="_AMO_SingleValue_576762798_TaskState.0" hidden="1">"'SASUNICODE7V1Zb9tGEJ7nAv0PggvkIUgt3wdyQZavILbsSo6DPgmKLCdGdUWUnRpF/3u/neWK5PKmKFJKF4Qocjk7187Ozh5cvqH39DcNqE8VeqIeTciiBxrRkN7SGm3SOm3gv4InQ+oi/Q5Ph/SVnz7SlO7pdzrA9Xt6R7/SL/SGbqgDHH8hzxBXA+QUsC1AD3B0QOEZzwTUF1DtAXZtRltA7oDmNtNVtAW+gY2lht86ndAZzoqShetjx'"</definedName>
    <definedName name="_AMO_SingleValue_576762798_TaskState.1" hidden="1">"'tQFjgfg7dEr5LvV5NkF3CZwbsywC6g6OOtDkkfACl6HOAvJJsDeZ4hr3AteH4D/I54+g/IIdHuMVVDbhQ560EUXnH+hQ5x3aAu0DnG3NtPMLUv/MJO8Dix9vuqCnuRS19oUd1PctSH5MV93bDxWBGYvli7L9p1lkvoU8jb4mbjv4t7iO0XBQs6pzZ8otyHDVRPSmyDfj0IoNZnSE9N5RFoRNKezdFFmU74qlu6QcxdBc8x14qlA2/FS3CyB'"</definedName>
    <definedName name="_AMO_SingleValue_576762798_TaskState.10" hidden="1">"'AcPdJeLcvdeU8Bdrkfiu2Qq7Po0vxtO07fWX1Tl48rZy7dnoihizWAR+uVt4Hph1P+F8iaHNx5TP89NRpeBgzQuj2FnbO96THw1d73lqJK0dh9OuJq6VTguoYrt0ddfJ521PVWorAo/TU6toeCrMvWxT7yO9VjJKp9yqTpE2Yr7TUKjG6Mbph/nj2qRavOLae+zp1bmxeXPKur5m9/S+wO6VDJ+BqYlY0XmmYjL3kwHSJzYPMoIN70E7Ee4'"</definedName>
    <definedName name="_AMO_SingleValue_576762798_TaskState.11" hidden="1">"'2+Nx25b8FhH+Xwomt6cYc+O9s2W8AO7Zllhoa8/ma64Flj8TKUeDw3rAThSktt7RRAMdT6CXvLYUkZeP283L04ZFrYcOnKcHfk52nxr8xjnxKVaTe4BA7zY5d+ta5S1OSSXHGlZ7CIHJJe4jW+qLqnGglkta4sO806CV1AU8jbP6YamzZ/hKTEE1SX5F9ZJ/vcOvlwtJKNm1tDCoLIfd45kGy6b3JtWfEu2l2yd3vUPXukjoszxcbn2PnSb'"</definedName>
    <definedName name="_AMO_SingleValue_576762798_TaskState.12" hidden="1">"'6Au447t8dwxiAszil3UrZs3amv26X/0u46NCRklPVRfjdYb0uzSaT33bPzrGPyc7wVEMmHlU91hu8d/Qc='"</definedName>
    <definedName name="_AMO_SingleValue_576762798_TaskState.2" hidden="1">"'5lYJNLdLoLlTAs3dEmjulUBzvwSaByXQPCzFJ2wURFW0yl36hjQR8RTl5b8h5yOwCKp3dnQ0P9VqouhDQV9zGz7m+GmKeCddpKJyuyMUHeMR7kYcdbqxHOFJk9N7wDhiWIFP5Lrn+8Esfc0VcU649VcxYBPnCf4rHKM9M2YF49XKKWvWisnrQOk6DZMqTOorXCv9XeDfwp2ux28c01xwOfWYriOpO78VWYJuSC+FM+QYAbeQSchjMRXx5D5'"</definedName>
    <definedName name="_AMO_SingleValue_576762798_TaskState.3" hidden="1">"'EznBcDfva0jBNA7VdTcG/X7dBuktnXcpyrnC+Y9gal3mPa5rs16yiVcm+1CXSvPI66Wv8RHqMdT68/TG9N+b0uCS03rsSMFPOIer9AD8BW6WX3FvqsLesINcD8zKc9cEqgKjSC/oNfc5jem1f1XAVFFW/CoSUVGTkn46G3lt4S//AkmrQ7wn+3wLyO9JHoP7ac/1vJCdun5uOH3+79jIQroJDllclAZ7DXLAc5IJlPxcse7lg2c0Fy04uWL'"</definedName>
    <definedName name="_AMO_SingleValue_576762798_TaskState.4" hidden="1">"'ZzwbKVC5bNXLBkw+EemYjD4PWSyTz+iEdy7jxt6Or49WCZFNQlt2a9AI/zM0rbYBvocQvUnY2AfQBszY4enphTGQ3LEcWOLxpZPa00eHQyTCs1Tu0DzuKISOrFHTs617LfMOJYJzxGSx+xJuclnIM849s6nl3QJ9SPRkKZw3E18ezz3FiuoZszxBjz4jmHvR/jOEksWXERd7SdOlZwjV+HY27ps6YFWmgUF8XY5ilKsIn27GZuW7jgmZCke'"</definedName>
    <definedName name="_AMO_SingleValue_576762798_TaskState.5" hidden="1">"'BZnB05f6oxzPQI2WPvSH6hxAiefv2+i5nVasPWP3FeR/RQ5vjFkGUdaz1jnucVQsk/n5SeMD3cOb/vxgkdfXs96u7ezHoTo6zxwS1ThGP8rw/l179dRtlbwHNQEJnef4xz3HRv/z9jyK5ll7+3/Iq3qRevyxnmp1dFDcr+tdFHD/WQ2Glus526g1Y3zt3HjX9ExSwPn2hJ49HQtuyqbGx4r6RQccwZRL8oertgm5m3Hz1DLasB0TG1IcYVf'"</definedName>
    <definedName name="_AMO_SingleValue_576762798_TaskState.6" hidden="1">"'DTKvlg042s+z5xHegkfTTaq7JHMcClrNSaSbB1G53O2USvOvY+hzZFHDteB0wJKrfq6A2QjAkn5FSZIc+rqS6NUkfcakZqbuZ6PB4k7IcOpJyTpfFrcuoXwuNpeEj60l4WN7SfjYWRI+dpeEj70l4WN/Sfg4WBI+DpeED7W+YtGcVFO1YmGrJ7yt+AO3ttnzP/vi8k/g8g9EGrJVHpMajfa32t51Dw7sjWtkI3zWdT1k/DRaUjedWuycrdJ'"</definedName>
    <definedName name="_AMO_SingleValue_576762798_TaskState.7" hidden="1">"'BFkpR8Youed4zzV0cR0ht2JB1HO1MUrRjOI9aL6NbSjaLugbVE+QxNmVsajE2tWmsylhV7la1ZazKWFXuVrVtrMpYVe5WtWOsylhV7la1a6zKWFXuVrVnrMpYVe5WtW+sylhV7lZ1YKzKWFXuVnVorMpY1QJGQTeMXRm7CrSrOMj4WURn7jLZup66vV67xTwv79qeoD1GypiRDttjpQxehGX8KI16k/w73JSzRiBoN4RybCNohwSzWsH9tl'"</definedName>
    <definedName name="_AMO_SingleValue_576762798_TaskState.8" hidden="1">"'Jwq+d4oXlbvjr1WWdWqFbya/uy0Yrzw+W0gNlkacfyH7aGNuydHIePC+rxm5N9Fxb/+v8+e2FvzgpzJPNWPO/LS4/pTvHWJZ3LK4rfFUPu3CD2B8l3Hbf7jdHs6/c/4U7tTyLwifW/dxrOsN01FreK2w/tf/+omtEmFx3NS18mYj7xLueJ8WrGq5Xs1fRIzPg349+y+zfxns8RJDrB1Qf8LoyPMz6udB8X1O82fs74uTz8XIP35DA+zvi4Z'"</definedName>
    <definedName name="_AMO_SingleValue_576762798_TaskState.9" hidden="1">"'fFxcozT+Dfj3+aZdaqjBtbpnMRb3GcmijMebm4Pp2MJ3zGkh/wjEvuDyPFtKbnz7nt4XV7dGneDunYFT9YiuW9Cy9Q4U+NKjyn0OankUcXPXruLn21Xu8Ic0Z+0bPPqxc5nr8KsZbqRMHfZJvHp+l5yjtUn899+n5zdF0fxHuc903nNcErpvNAlyW8jPbh22Dl19R9WYwe2ako9roKPE/8/IluEovxe0jYpnXy6T1tVKauaRMGlX+fYYYq0'"</definedName>
    <definedName name="_AMO_SingleValue_576788546_TaskState" hidden="1">"'Partitions:11'"</definedName>
    <definedName name="_AMO_SingleValue_576788546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76788546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76788546_TaskState.10" hidden="1">"'/HyhnivSVNj4zLF1AdpJfrL+w77FahdnTlQb5BzdtUk+RW5m1p56b0D0t2XtooaGNDRH+PLdX15/H88ibyQTX2cvp0WNS0viSL/2KVr83tP/'"</definedName>
    <definedName name="_AMO_SingleValue_576788546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76788546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76788546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76788546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76788546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76788546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76788546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76788546_TaskState.9" hidden="1">"'Y4iobiibuwef9GDhq3FGxJvtam64gcnN3fJCVPvmDHFV+BD2fAFnJrwSnaeuvqdOSOkT00dpK/0j9VsX1qCniVH+TtQLD4TZ2rWdH0N/vem7W3QPpo2yxp65N8GXx8zcwQiRz/+cZd4F9Czg0eV31LkjDftUY235d2t4Je+KVSIZ0WGxYTfMyW9CKnhWhCtUqUy1/0iUiRFk9R7oObsrWxt3VrMPIgKgxf3lbastYXljxbK/Vsk+ClLooUn'"</definedName>
    <definedName name="_AMO_SingleValue_587946619_TaskState" hidden="1">"'Partitions:13'"</definedName>
    <definedName name="_AMO_SingleValue_587946619_TaskState.0" hidden="1">"'SASUNICODE7V1Zb9s4EObzAvsfjCzQh6Ib5z7QC45zFU2crJ2m2CfDcZzWWF+1nGSDxf73/TgURYm6ZVmyu4RgWaKGc3E4HB6i3rGP7G82ZANWYU+sx6bMYn02ZiP2nq2xTbbONvBfwZMR6yL9Hk9H7Bs9fWQz9sB+Zwe4/sg+sF/ZL+wdu2Ed4PgLeUa4GiInh20BeoijAwoveMah7kC1B9g1hzaH3AHNbaIraXN8QxtLDb91dsLOcJaUL'"</definedName>
    <definedName name="_AMO_SingleValue_587946619_TaskState.1" hidden="1">"'FwfE6YucPSBt8feIN+tJs8u4DaBc8PBzqHq4GwASR4By3kd4cwlmwL7gCCucc957QP/Zzx9AeUx6PYIK6e2Cx30oIsuOL9jhzjvsC3QOsTdmqOZW5K+70heB5YBXXVBT3Cpa22Guxnu2pD8mK47Nh4rArMXS5dk+0EyCX1yeRv0jN93cW/RnaRgIefM5o+X24jgqgnpTZHvuRBKTaL0RHQekVYEzZmTzstsRlfF0h1R7iJoTqhOPBVoO16K'"</definedName>
    <definedName name="_AMO_SingleValue_587946619_TaskState.10" hidden="1">"'kDYkuPtEnLv3muL+Yi0S3zVZYden8cV4mra9/rI6B0/eVq7tjK7wMYtF4Be7heeBWfcT6ksMbTpmdJ6fjiwFhTUvjHxnbe94T340dL3nqZG0dhxOu5q4VqoWUMZ26equyudtT2VqKwKP6qlVNDwV4l60qQ+RXisZpVNqVWdIGxPfaShUY3Sj+mH+uDapFq+o9h57enVubN6coq6v2T29O9i9lOErMDURK6pnMiZzPxkifWrzICLY8B60inC'"</definedName>
    <definedName name="_AMO_SingleValue_587946619_TaskState.11" hidden="1">"'3wecWrhWGW8D49ymc2rpuzEXh3pb/BtATW26hpQmdr6kuWPZorBgJDu8Rq0hMarqljQQob6GXvrckkpSP29eLEYhHqokNn644f092nhr9JjjyKVmeeoOD7zY7cWlc5y5NWSbFGVd6EgPPJSwiWuuLqne8pUha68K+1aCX1AW8Dbf6Y1Yj2/aXmIBoMvkl2Ufy+4pbLxeWVrLpa2RQaXDJJ44fyab5JtWfMe2p2WXu3oeseZesQxLd2fiUpS'"</definedName>
    <definedName name="_AMO_SingleValue_587946619_TaskState.12" hidden="1">"'f5Du467txeQ41EWJRT7Kds2dqT37hL/73ddWiIyyhqpPh6sN6iZpNI78Fn51nH5Od4KyCeDyufqoPvA/sP'"</definedName>
    <definedName name="_AMO_SingleValue_587946619_TaskState.2" hidden="1">"'myXQ3CqB5nYJNHdKoLlbAs29Emjul0DzoASah6X4hI2CqPJWucu+I41HPEV5+e/I+QgsnOq9HR3NT7WaKPqQ0NfUhk8ofpoh3kkXqcjc7ghFx3iEuzFFnW4sR3jSpPQeMI4JluPjuR7ofuikr7kizim1/jIGbOI8xX+FYrQXwixhvFo5Jc1aMXkVlK7TMKnCpL7CtdTfBf4t3Ol6/E4xzQWVU4/oKknd+a3IEnRDeimcIccYuLlMXB6LqPA'"</definedName>
    <definedName name="_AMO_SingleValue_587946619_TaskState.3" hidden="1">"'nDyFyhuNq2NeWhmkWqO1qCv79ug3SXTrrkpZzhfM9wdaozHtU00S/ZhWtSvSlLpHmlVelr9ET4THW6fD2x/TemOpxCWi9d8VhZpSD1/shfhy2yl5Tb6lD3rKCXH3iZeT0wSqAqLJX7Df0OY/ZW/uqhqugqPpNIKSgIiL/dDT03sJ79g8sqQb9nuD/PSB/IH0M6m891/9GcuL2uen48bdrrwPhKjhEeVUS4DnMBctBLlj2c8GylwuW3Vyw7O'"</definedName>
    <definedName name="_AMO_SingleValue_587946619_TaskState.4" hidden="1">"'SCZTsXLFu5YNnMBUs2HO6RiTgMXi+ZzOOPaSTn3tOGro5fD5ZJQl1Sa9YL8Dg/o7QNsoEetUBdZwTsE2BrdvTwRJyKaFiMKHZ80cjqaaVBo5NhWqlR6gBwFkVEQi/u2FFdi37DmGKd8BgtfcSanJdwDvKMb+t4dsG+oH40EsocjquJZ1/nxnIN3ZwhxpgXzzns/RjHSWLJiou4o+1UWcE1fh2KuYXPmhVooVFcFGObpyjBJtqzm7lt4YJmQ'"</definedName>
    <definedName name="_AMO_SingleValue_587946619_TaskState.5" hidden="1">"'pLiWZwdqL7UGeV6BGyw9oU/kOMEKp+/byLndVqw9c/UVxH9FDG+MSIZx1rPWOe5RVCiT+flJ4wPdw5v+/GKRl/eOr3dW6cHwfs6fWqJKhTjfyM4v+79OsrWCp6DGsfk7nOc475j4/8ZW34ps+i9/V+klb1oXd44L7U6ekjut6UuarifOqOxxXruBlrdOH8bN/4VHbM0cK4tgUdP17LLsrmhsZJOwTFnEPWi7OGKbGLedvwMtawGTMesDSmu'"</definedName>
    <definedName name="_AMO_SingleValue_587946619_TaskState.6" hidden="1">"'8KtB5tWyAaX9PHse4S14NN2kuksyxyGh5ZxEunkQmcvdTsk0/zqGAUUWNVxzTockuezncpiNACzpV5QkyaGvK4leTTIgTHJm6sEZDeZ3XIZTT0rW+bK4dQnlc7G5JHxsLQkf20vCx86S8LG7JHzsLQkf+0vCx8GS8HG4JHzI9RWL5qSaqhULWz3hbcX71Npmz//ii8u/gMs/EGmIVnnC5Gi0v9X2rntQsDeukY3wWdf1kPHTaEnddGqxc7Z'"</definedName>
    <definedName name="_AMO_SingleValue_587946619_TaskState.7" hidden="1">"'SB1koRcUruuR5zzR3cRwhtWFD1nG0M0nRjuE8ar2MbinZLOoaVE+Qx9iUsanF2NSmsSpjVblb1ZaxKmNVuVvVtrEqY1W5W9WOsSpjVblb1a6xKmNVuVvVnrEqY1W5W9W+sSpjVblb1YGxKmNVuVvVobEqY1ULGAXdMHZl7CrQruIg42cR1dxlsnU9dXu9dot4Xt61PUF7jJQxIx22x0oZvHDLeC6NepP5d7gpZ41A0G4I5dhG0A4JZrWC+2'"</definedName>
    <definedName name="_AMO_SingleValue_587946619_TaskState.8" hidden="1">"'2l4FZPeaF5W746G5DOrFCt5Nf2ZaMV54fLaQGzydKO5T9sDW3YOzmKjwvWozcnBy4s/vX/A/LC3pwV4kjkrXjelxce053irUs6l1csflcMsXMD3x8k33Xc7jdGs6/f/4I7uT8Jx8fX/95rOMN211jcKm4/tP/9o2pGm1x0NC98GY/5+LucJ8arGa9WslfTIzHj34x/y+7f+Hs+R5DoBFef8LswPs74uNJ9XFC/2/g54+fy8HMN2pPD+Djj4'"</definedName>
    <definedName name="_AMO_SingleValue_587946619_TaskState.9" hidden="1">"'5bFx4kxTuPfjH+bZ9apjhpYZ+eMv8V9ZqI44+Hm9nA6lvAdQ3rIP2Z8fxAxvi0kV+++h9fl1a1xN6hrV/BkLSb2TWiZGmdqXOkxhT4nlTyq+Nlrd/Gz7XJXmCP2J1u2efVi57NXYdYy3UiYu2yT+HR9Lzll9cn8t98nZ/fFUbzHec90XjOcUjovdMnEt5H6rh12Tl39h9XYga2aUo+r4OP4/3Nki1CU30vaJqWTT/dpqyplVZMouPTrFDvM'"</definedName>
    <definedName name="_AMO_SingleValue_617623402_TaskState" hidden="1">"'Partitions:13'"</definedName>
    <definedName name="_AMO_SingleValue_617623402_TaskState.0" hidden="1">"'SASUNICODE7V3pb+I4FPfnlfZ/QF1pPoxmS+9Dc4nSazQt7UKno/2EKKUzaLmGQGer1f7v+/NzHCfOQRJCAqwVAYnz/C4/Pz+/OOYd+8j+Zn3WYyX2zDpszCzWZUM2YO/ZBttmm2wLvyXcGbA2yh9xd8C+0d0pm7An9js7wvlH9oH9yn5h79gdawHHX6gzwFkfNTlsA9B9HC1QeME9DvUAqh3Abji0OeQeaO4SXUmb4+vbWCr4bLIzdoFvS'"</definedName>
    <definedName name="_AMO_SingleValue_617623402_TaskState.1" hidden="1">"'cnC+SlhagNHF3g77A3q3Wvy7ANuGzi3HOwcqgrOepBkCljO6wDfXLIxsPcI4hbXnNcu8H/G3RdQHoJuh7ByavvQQQe6aIPzB3aM7z22A1rHuNpwNHNP0ncdyavA0qOzNugJLnWtTXA1wVUTkp/SecvGY0Vg9mJpk2w/SCahTy5vje7x6zauLbqSFCzUnNj88XYbEFw5Jr0x6v3MhVKdKD0TnSnK8qA5ccp5m03oLF+6A6qdB80R9YnnHG3H'"</definedName>
    <definedName name="_AMO_SingleValue_617623402_TaskState.10" hidden="1">"'OSLk5ffijknJ5NN92qpKWdYkCm79KsUOE5T1Ce4xFufuvaa4v9iIxHdLVtj2aXwxnqZpr78sz8GTd5RrOtkVnrNYBH6xW3gWmHU/of65p0nHhL7npyNbQWHNCiPfWdub78mOhq73LDWS1I7DaZdj90o1AsrYLlnfVfW846ksbUTgUTO1koanRNyLMfUp0mvFo3ROo+oEZUPiezaFKY3iV85MM+ifAXSdR+tQzdf88W9cbd9QLz/1zP7c2Lw'"</definedName>
    <definedName name="_AMO_SingleValue_617623402_TaskState.11" hidden="1">"'1hU/YsGeED+gfUtavwFRHTKnuydjNfaeP8rHNg4h0w2faKhLeBZ87uFIY7gHj389wbLdJbS4Kj7b8d4Ae2XILLY3o+5b6jGVnbUXGOHzmrCI2qemGljFQXkVvfW9LxGkf95ggMhVT6rE1n644f892nQp9RjiyaVleeoeD70o7cmlc5y5JW8bFOav1JAZeS1hEtNYX1e/4iBK314X9p4PeUlfwStzqT1mFbNvfYgKizuQ/lE9pfFDcermwtJ'"</definedName>
    <definedName name="_AMO_SingleValue_617623402_TaskState.12" hidden="1">"'ZN3iODWoNLPnL8SDrN16n/DGnvzTZzz1Jkz7tmLZLowcanLD3O/6tv4srtNVTGwqKaYt9ly9ae/O/U5P/jvgkNcRlFjxT/Sq+PvOkk0mf66XnWMfk53gmI+8Pap+zg+8D+Aw=='"</definedName>
    <definedName name="_AMO_SingleValue_617623402_TaskState.2" hidden="1">"'S3G7AJo7BdDcLYDmXgE09wugeVAAzcMCaB4VQPO4EJ+wlRNVPiq32XeU8YgnLy//HTWnwMKpPtrR0fxUy7GiDwl9S2P4iOKnCeKdZJGKrO2OUHSMJ7gaUtTpxnKCO3Uq7wDjkGA5Pl7ria77TvmGK+Ic0+gvY8A6vsf4LVGM9kKYJYxXK+ekWWtGXQWl6zRMqjCpb3Au9XeFXwtXuh6/U0xzRe3UIbpKUnd9K7IF3ZBeCheoMQRuLhOXxyI'"</definedName>
    <definedName name="_AMO_SingleValue_617623402_TaskState.3" hidden="1">"'q/M5TiJzhuGr2uaVhmgRqu5yAf79ug3SXzLqk5dzg+5FgK9TmHeppYl6zilYl5lLXKPPKq8o36I7wGJt0eOdj+mxMzbgEtD674jATqsH7fR8fDltmr2m21CJvWUKtLvEycOZgJUCU2Sv2G+acp+ytfVbBWVBU/SYQUlARkX8yGvps4T37B5ZUgX7P8PsekD9QPgT1t57zfyM5cfvcZPz4x7XXgXAlHKK94nMcjqlEbaePMvExl2LIcrw2kh'"</definedName>
    <definedName name="_AMO_SingleValue_617623402_TaskState.4" hidden="1">"'ytjSSHayPJwdpIsr82kuytjSS7ayPJztpIsr02kqyuHO4s8ipI4Y2q480QhpT5f/TMuVZnHhAsk4S6ptlPJyBCXUdpa2SHHZqxtJ0nJp8AW7Fnm8/EqciecF7EvMA7e109rdToaVaYVipU2gOcRTNooRd3rkGdizzTkPpd+Jw+eYYjPi/hHGSZD6ni3hX7gv5RiylzOK467n2dG8stdHMB/zYvnkvY+ymOs9iS5ZehibZTZQW3+LQoRyN81'"</definedName>
    <definedName name="_AMO_SingleValue_617623402_TaskState.5" hidden="1">"'iRHC43iIh/bPEcL1jGm3s1tC3zMjI9ncXagcm8XVGsK2GDtC38g88qqnj+XJdcBNGDrnym3JfJaIh8+IBmHWiZV57lBUCIH6OUnjA93De/48Yqy9W+d7Oi9k3HiubEujUQlygl9Izi/7v06SjcKXoIax+TOUV3iumXjX8eRX8ossn3/F2ll1lWXd5aXWh09xPfbUhcVXI+dp3f5eu4aRt1Z/nbW85LomKWG78oSePRkI7tsmzuap7VyjjmD'"</definedName>
    <definedName name="_AMO_SingleValue_617623402_TaskState.6" hidden="1">"'qOdlDzdkE/OO4xfoZRVgOmVNSHGDTwUyr5YNKO1nOfMIH8Gj6cbVXZxn4hJaPsNO9txc1nKPU7LMv+6tR5FFBeec0z5JLue5HGYrAEvyFYhxaujrEKNXH/YIk1zJ8OQ8PeRXXIZzT0na9RWz1rEVz8X2kvCxsyR87C4JH3tLwsf+kvBxsCR8HC4JH0dLwsfxkvAh1+MtmpNyolEsbLWddxTv0mibvv6LLy7/Ai7/QKQhRuURk9lo/6jtXSe'"</definedName>
    <definedName name="_AMO_SingleValue_617623402_TaskState.7" hidden="1">"'nYO9cmY3wVTqbIfnTaEnddPjap+g1PlIHaShFxSu65FmvTGrjOEFpzYas4mimkqI5g/Oo9ZW6paSzqFtQPUMdY1PGphZjU9vGqoxVZW5VO8aqjFVlblW7xqqMVWVuVXvGqoxVZW5V+8aqjFVlblUHxqqMVWVuVYfGqoxVZW5VR8aqjFVlblXHxqqMVS0gC7pl7MrYVaBdzYKc/RRRPbuMt66naq/XbhDPy7u2J2hPqiKeSIftyVUEL9wyfh'"</definedName>
    <definedName name="_AMO_SingleValue_617623402_TaskState.8" hidden="1">"'ZGvc78O6IVs0YgaPecYmwjaEcds1rB/bZS8KinvNC8I1+V9UhnVqhWshv70tGa5YeLGQHTydKcyX/YGtqwd3IUH1esQ29O9lxY/Ov/e+SFvTVLxJGoW/K8qys8prvE25d0Lm/Y7F2UxE4/fD+pbNdxu98YTb9+/wuu5H5WHB9f//uo4QzbjWlxq7j90P73j8opbXLR0bzwZTzm4+9ynhmvZrxawV5Nj8SMfzP+Lb1/4+/5nECiM5x9wufK+'"</definedName>
    <definedName name="_AMO_SingleValue_617623402_TaskState.9" hidden="1">"'Djj4wr3cUHzbuPnjJ/Lws/VaE8O4+OMj1sWHydynMa/Gf82z1OnKnpglV0y/hb3hYnijIeb28PpWMJ3DOmg/pDx/UFEfltIrt59D+/Lq9vj7tDXbuDJGkzsm9AwPc70uMJjCv2ZVPyoYt17d/5P2+WuMCfsT7Zsz9XzfZ69Ck8tk2XC3G0bx6fre8kpq4/nv/0+Ob0vjuJ9lvdM5jXDKSXzQtdM/Jde17XDzrlr/rAaO7CVE+pxFXwc//0Z'"</definedName>
    <definedName name="_AMO_SingleValue_621796666_TaskState" hidden="1">"'Partitions:13'"</definedName>
    <definedName name="_AMO_SingleValue_621796666_TaskState.0" hidden="1">"'SASUNICODE7V1ZbyI5EPbzSvsfUFaah9FsyH1oLhHIMRpCspDJaJ8QATKDlmtoSDZa7X/fz+V2H+67abph1moBfZTrcrlcZbvNO/aR/c1GbMhK7In12YwZbMAmbMzesy22y7bZDn5LeDJmXdzv4emYfaOnCzZnj+x3doLzj+wD+5X9wt6xO9YBjr9QZoyzEUpy2BagRzg6oPCCZxzqAVT7gN2yaHPIA9DcJ7qSNsc3MrFU8Nlm5+wS35KSg'"</definedName>
    <definedName name="_AMO_SingleValue_621796666_TaskState.1" hidden="1">"'fMaYeoCxwB4++wNyt0r8hwCbhc4dyzsHKoKzoaQZAFYzusY31yyGbAPCeIW15zXAfB/xtMXUJ6Abp+wcmqH0EEfuuiC8wd2iu8Dtgdap7jasjRzT9IPLMmrwDKksy7oCS5Vrc1xNcdVG5LX6Lxj4jFCMLuxdEm2HyST0CeXt0HP+HUX1wZdSQoGSs5N/ni9jQmuHJPeDOWec6HUJEpPRGeBe3nQnFv3eZ3N6SxfumMqnQfNKbWJpxxtx01x'"</definedName>
    <definedName name="_AMO_SingleValue_621796666_TaskState.10" hidden="1">"'iOB6sTh37jXF/cVWKL5bssKuR+Or8TRtc/1leQme3L1c2xpd4WMWq8AvdgvPArPqJ+x/YmjTMafv5enIWrCxZoWR76ztHu/JjkZSWwvWWDl2y7F7KRl/JWtfdjl3nyfvtkLw2NlUScFTIu5Fv/cY6lniUbqgnm+OexPiO5rCgnraupUN+u3Br+o8XId2TuWNUeNq+4ZaYs2VoTmxuUuKdrtlZm0PsGEp61dgaiLus5/J+Mr5ZIT7M5MHEY0'"</definedName>
    <definedName name="_AMO_SingleValue_621796666_TaskState.11" hidden="1">"'GZ8N2tLoPPk9wZWO4B4x3z8GZWSeNpSj0TPnvAD015RZamtL3LbUZwxxZFaO6wdmtHVVJTbeUrN5u+Wrtu2siTv04/bYYTVhQi214dMX5ezLLVOgzxZFNzfK7dzj4zrFTh8ZV7pLUZVycUbUnMfBSwiLCtb6qdse9ftxWF/S/C2pN1eGVuNXXWIVs21tjAqLJ5L/CLqh/sLl1c2EoNZu8RfrVBpd8avmRdJpvUvuZ0P6YXebMJGTLu2Ydku'"</definedName>
    <definedName name="_AMO_SingleValue_621796666_TaskState.12" hidden="1">"'jBxGdbepz/tN3GldNr2KMKBpUUeyMbpvbk/9Ul/+/cbWiIyyhapPgnYLXnTSeRmo2n51nF5OV4zyc2D6qfsoXvA/sP'"</definedName>
    <definedName name="_AMO_SingleValue_621796666_TaskState.2" hidden="1">"'twCaewXQ3C+A5kEBNA8LoHlUAM3jAmieFEDztBCfsJMTVd4rd9l33OMRT15e/jtKLoCFU+2Z0dHyVMuxog8JfUt9+JTipzninWSRiiztjFBUjGe4mlDU6cRyhidNut8HxgnBcny81CNdj6z7W46Ic0a9v4wBm/ie4bdEMdoLYZYwbq1ckGaNiLI2lKrTIKmCpL7BudRfHb8GrlQ9fqeYpk711Ce6tqTO8kZoDToh3RQuUWIC3FwmLo9BVPi'"</definedName>
    <definedName name="_AMO_SingleValue_621796666_TaskState.3" hidden="1">"'TxwA5g3E1zHNDwTT31XY5Af9e3frpLpl1Scu5wXePYCtU531qaSKv2USrErnUNe655bXvb9ET4TG26XDnY2o2ZmdcAlrNrjjMnErwdj/Ch8OW2WvKljrkLUsoNSBexlYOVgJEmb1ivyHnrLG35lkFZ35R9RtfSEFFRP7JaKjZwnv2DyypAv2e4/c9IH/g/gTU37rO/w3lxOlzk/Hj7dde+8KVcIj6KsXAc5oJlpNMsBxnguUoEyyHmWA5yA'"</definedName>
    <definedName name="_AMO_SingleValue_621796666_TaskState.4" hidden="1">"'TLfiZY9jLBspsJlnQ4nCMTURjcXjKex5/QSE7P1Ydujl/3l0lCXVNv1vfxOD+jtA2ygT71QF1rBOwTYCtm9PBEnIpoWIwodjzRyOZppUGjk0FaqdDdIeAMioiEXpyxo30u8oYJxTrBMVryiDU+L8EcZBnfVvGszr6gfTRiyhyMq4lnX5fGcgvdXCLGWBbPFey9huM8tmT5RdzhdmpbwS0+HYq5hc+a52ihYVzkY5sXqMEm+rO7pW2hTjMhc'"</definedName>
    <definedName name="_AMO_SingleValue_621796666_TaskState.5" hidden="1">"'fGszg7sXOqSSi0A66994Q/kOIFdzpubyHmdFmz9M+UqIk8R4xtjknGiZMYqzy2CEjmdm58gPpwl3P3HKxp9eWtlu/dWBsFznQH1RCWK8b8RnFf3Xh2l6wWvQI1jcuYcV7jumPh/xp5fyiyyt/+LtDKLVuWN8lKbo4f4flvqooLrmTUam6/nbqDXjfK3UeNf4TFLA9+VNfDoyXp2WTd3NFbSyTnm9KOelz3ckE0s249fopVVgKnG2pDiBp8K'"</definedName>
    <definedName name="_AMO_SingleValue_621796666_TaskState.6" hidden="1">"'ZN4sG7C1n2XmEdyDh9ONq7s4cxwSWs5JJJsHkaWc/ZS8513HMKTIooJzzumIJJd5LofZ8cGSfEVJnBLqupLw1SRDwiRnph6t0WB+xWW4cN1JO18WtS6heC5214SPvTXhY39N+DhYEz4O14SPozXh43hN+DhZEz5O14QPub5i1ZyUE/ViQasn3L34gHrb9OVfPHH5F3D5ByIN0StPmRyN9vba7nUPNuydY2QjeNZ1O2D8NFxSJ51K5Jyt1EE'"</definedName>
    <definedName name="_AMO_SingleValue_621796666_TaskState.7" hidden="1">"'aSmHxiip51jPNXRxnuNswIas42qmkaEdwHrZeRrWUdBZ1C6rnKKNtStvUamxqV1uVtqrMrWpPW5W2qsytal9blbaqzK3qQFuVtqrMrepQW5W2qsyt6khblbaqzK3qWFuVtqrMrepEW5W2qsyt6lRblbaqFYyC7mi70nbla1dRkNGziPbcZbx1PVVzvXaLeF7ftT1+e4wUMSMdtMdKEbxwy3gujHqTeXe4KWaNgN9uCMXYht8OCXq1gvNtJf'"</definedName>
    <definedName name="_AMO_SingleValue_621796666_TaskState.8" hidden="1">"'9ez/ZCy/Z8VTYknRmBWsmu70tHK8oPF9MDppOlHcl/0BraoHdybD7qrE9vTg4dWLzr/4fkhd0lS8SRKFtyvS8vPKbzjrstqVzesOhdMcTODXx/kGzXcTvfGE2/fv8LruT+JBwfX//bU3AG7a6xulXcXmjv+0fllDa56mhe+DIe8/F3Oc+1V9NerWCvpkZi2r9p/5bev/H3fM4g0TnOPuFT1z5O+7jCfZxf3q39nPZzWfi5Bu3JoX2c9nHr4'"</definedName>
    <definedName name="_AMO_SingleValue_621796666_TaskState.9" hidden="1">"'uPEGKf2b9q/LTPrVEULrLIrxt/ivtRRnPZwS3s4FUvwjiF9lJ8wvj+IGN8Wktvvvge35c1tcXdoazfwZC0m9k1o6RanW1zhMYU6JxU/qvjZW3f+s+1yV5gz9idbt3n1fOezN2HWMtlImLNu4/h0dS852+rj+W+vT07vi8N4j/KeybxmMKVkXuiaif9GGjh22Llw5A+bsQNbOaEeN8HH8d/n0B4hL78Xt09KJp/q0zZVyrIikX/tVyl2mOPe'"</definedName>
    <definedName name="_AMO_SingleValue_65748969_TaskState" hidden="1">"'Partitions:11'"</definedName>
    <definedName name="_AMO_SingleValue_65748969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65748969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65748969_TaskState.10" hidden="1">"'gVuyx7K1dWux8KAqGmbc7c2vvoXtjxbWg+sk/Dlroo5n/ISxgSveVOj4yBF2CdpJfrIGor7Hbh9nTmQb5BzjdUk+R3Jhlp96c0j89+Xto4TGNDZn1uTb/7xeP5lF3ngmuc5eTqsaV3yiyaD6KVv83tD/'"</definedName>
    <definedName name="_AMO_SingleValue_65748969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65748969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65748969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65748969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65748969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65748969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65748969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65748969_TaskState.9" hidden="1">"'ie27dROCB87Jih5+JRY+yH3og+hPVM0Se+4RzSQNmO940gorykbu8df9aBRS/GWxBut6q74wcnNnXPG1HtmTPEF+FA2fAanNrySfU21fueVCdLnpg7SVwbHarYvrUDPMxzbHO5As/pErLlZ1s2NJNyb9ndB/WjaLUvpkX9b3EYW5rhfzjkEx17iXWBPDh51fkuZM+a05xK8te+uiaD0bSFDPCs2Ki6CninrRUkD7UHUS52qXPqraJEUbVLv'"</definedName>
    <definedName name="_AMO_SingleValue_662231970_TaskState" hidden="1">"'Partitions:11'"</definedName>
    <definedName name="_AMO_SingleValue_662231970_TaskState.0" hidden="1">"'SASUNICODE7V1Zbxs3EJ7nAv0PggvkoUgtHwnaoDkgW74QRVYl2UGfDFmWG6G6osOuUfS/9+NwufeuuKs1VwYIQSsewznI4cyQS9Pv6RP9Q2MaUYUeaEBzWtCQpjShD7RD+7RLe/itoGZCfZTfoXZCf3HtipZ0T7/Qb0h/oo/0I/1A76lLPeD4G20mSI3RUsB2AD3GpwcKT6gTULegOgDsjktbQL4BzUOmq2gLfGMHSw3fXTqhMzwVpQXSd'"</definedName>
    <definedName name="_AMO_SingleValue_662231970_TaskState.1" hidden="1">"'cbUB44h8A7oNdpdh+R5C7h94NxzsQuoY3A2giQrwApeJ3gKyebAPmKIFvKC1yHwf0btEyhPQXfAWAW1t+iDAfqiD85v6R2eb+gAtN4ht+P2zDVLP3QlPwaWEaf6oCe5DPfaErklcjeQvM7pnoNnkYI5iKXPsn1nmWR/CnmbXCfyfeQXnFMUFmi5dPgT4zZhuKomvTnaPRqh1GZKD0xnhTITNJduuRizJadM0J1xvz7w/Osbl3XCrU3QbDly'"</definedName>
    <definedName name="_AMO_SingleValue_662231970_TaskState.10" hidden="1">"'I9b8PIcxRTk+iPHvSeNTdfF9pP8B'"</definedName>
    <definedName name="_AMO_SingleValue_662231970_TaskState.2" hidden="1">"'mqPonx/7xikeGKd4aExfBxhHc3YnSNHMSAZpmhnLIE1Toyl8VJ++oUz4f1P25xtaroBFUL1zYoXNqVa1fLGClhZpxtHEEt4/m99Wrf3+OoxRRkNfUBbE45XvcI2Ucpc/wYgqHE95MZOEDsdHAmbJLQSvY3wFbJV+5ninxyNcQash8zJxo6gKIKr0in5C1Fin351UDak4v/g6FlJSkb47G42wD/xA/1IDNUeICBvIvcKcWAFiya289H/AGIe'"</definedName>
    <definedName name="_AMO_SingleValue_662231970_TaskState.3" hidden="1">"'v4vLhxRD6ONOk8+tedhn9szuZc6kB+vxWNOgdGKa3b5jec1ML+lmT1J5/5IJxkklqxdEK+oGwHT5Cbspr4WhEOoPHWXHZnFeCahV2Adia4wnEKlb5ILmqFVZFerK5u0JJpt/ktWgS/RqXjgAnrMjC4aDBdnfAPtBLS784Za+pT/8SaeXRGkxjmZuXZA4UdT+1RaoH9kMG+TlGXYOu4CObmjIn42qj7uvGWFromzPo4aZ4zqFZdXxOtCWrZu'"</definedName>
    <definedName name="_AMO_SingleValue_662231970_TaskState.4" hidden="1">"'jRqtbY59NTTwta+PbYU0vvtzSooWlcmNHNU4xgGxaqu7EuNHjfSxePOT1It5fnaH2HMhVPnuPb45J5qn0oZvwV1Rryc3fVYlYDmpi9RYy/sHJNPGtbqAPptkCNQpc9cM+wl4qjbmrkL3n0Nx35M1iQGjDVsZLsAq6LXOOF6YDX+0XGKh2Gk28jstDV7TudVb+CbnNd1h191cq/M6DKovvcovQao99mTscsuYpBBcxeDJbsbxx0WoTfO6S/b'"</definedName>
    <definedName name="_AMO_SingleValue_662231970_TaskState.5" hidden="1">"'RgxJrVXc+/uNYickOE0UJJ3B2ndjm7ZXBxsBReHpXER3Q0un4vyNCNu17h8PsxoRzWTdUraJw5a5yFb0fztnyLx1hW4/AMeRFrbmbsDELXGwR1eD7artVe7m7CSTpfUT6e2dqdX9UEeSml+KCx50fvTfXyOUNp0II/xucklxc0aztPeDIQ1ZXON2rc6ZXWqYJ06sDpldapgnTq0OmV1qgCdaoHqCdrYeMrq1PPolI2orFYVr1U2prJaVbxW'"</definedName>
    <definedName name="_AMO_SingleValue_662231970_TaskState.6" hidden="1">"'2ajKalW8Vq2DXL/L5e2t6b1POHbeLHeY5+19pxB3Dr2M/dKks/9l8CI047E06m2K/uVFGXzIGfJQsl6Ez6Wa4OMl7KN7J6ri/Z1nfzb1ecc04j5bJPZKcV4vH611Frgc35dPlpu1/Ce9tT/j/Aol4X0nxUeDBnyOcuTDouRp4znHr5hdQ2f2eC0rzJFsWwmc+5S20l8SnEvZT5h0UCdgjwBd7MkR//nRBcsiPU+2cyNXyN0zj2PGJ04c3IV'"</definedName>
    <definedName name="_AMO_SingleValue_662231970_TaskState.7" hidden="1">"'w3pM8EWPu3EgU2tMHDyafTj53FC9tmYj2xHnTE2vVrFUr2aqFYzBr36x9y2/fxMnCI0h0gtQFvg1r46yNK93Gxa24rZ2zdm6z3dhLtLngE/XWxlkbV7aNC+8eWftm7VsRcVyT/y7S2jdr37YlhpO79Na+Wfu2efxmrZu1bttg3YJvIK1ts7at3DMd6m+ej+hP2rbTG2ZPTbyEN+TZdl39Y6vj1dQNqR302eeAJ9PzYFGvlN8bpfG+zn9k8x'"</definedName>
    <definedName name="_AMO_SingleValue_662231970_TaskState.8" hidden="1">"'tplF7GuSzx++j0jPeX6n5bampeJ3MQP9N0z50F5+xLlbIakih+9MUNw8JDTcGVgLvT4tx/U4CYDzup+Fqshf1Ijz/PTLpxbmauBjyqnpSqRdf1Bdn6wmvnt1BeaScFjxfbVkJ4Ksz9gKPB+1Qt0KN0SlOOAif8HGhQWHH82XBj87gbz8J9nt6HXoQb9Ze6vX1J4i7seiBe9mMLtpwy9I4TQ99Cj5SsX4GpDR/k1Slb768Zo3zu8CA9Y/Lax'"</definedName>
    <definedName name="_AMO_SingleValue_662231970_TaskState.9" hidden="1">"'POcv+LXa32N+ujNHnNnPJq5sd85cncBOXPklb0z42eL5L1GMhqVkXDyGkPcHv7kw1Hne839aysvwg2PenAEksqfSyPEfXe6+pB0L15YOxqYL2JM6lTjno9qiYRok7o5fsUWzeM2yMUipE3rdSU4F+PGWsg9c/U7eTzS74kR4zvlGzn65F9RKM34Qj2W59bBJ3tf99b7XeT8Gr0k/z5Gl+Q9WAun79Qdvtlv199FD41o5Kz15P8KCHuEfBKF'"</definedName>
    <definedName name="_AMO_SingleValue_671486722_TaskState" hidden="1">"'Partitions:13'"</definedName>
    <definedName name="_AMO_SingleValue_671486722_TaskState.0" hidden="1">"'SASUNICODE7V1Zb9s4EJ7nBfY/GFmgD0U3zn2gFxznKpo4WTtNsU+G4zitsb5iOekGi/3v+3EoWhJ1WJJlye4Sgm2JGs7F4XCGouh39JH+pj71qETP1KExWdSlIQ3oPa3RJq3TBn5LuDOgNsrvcXdA3/juE03ogX6nA5x/pA/0K/1C7+iGWsDxF+oMcNZHTQHbAHQfRwsUXnBPQN2Bagewa1PaAnIHNLeZrqIt8PVtLBV81umEzvCtKFk4P'"</definedName>
    <definedName name="_AMO_SingleValue_671486722_TaskState.1" hidden="1">"'2ZMbeDoAm+H3qDerSbPLuA2gXNjil1AVcFZD5I8AVbwOsC3kGwM7D2GuMa14LUL/J9x9wWUh6DbYayC2i500IEu2uD8jg7xvUNboHWIq7WpZm5Z+u5U8iqw9PisDXqSS11rE1xNcNWE5Md83rLxWBGYvVjaLNsjyyT1KeSt8T1x3ca1xVeKgoWaE5s/0W4DhivHpDdGvR+5UKozpWem84SyPGhOpuWizSZ8li/dAdfOg+aI+8RzjrbjpbhZ'"</definedName>
    <definedName name="_AMO_SingleValue_671486722_TaskState.10" hidden="1">"'3aetqpRlTaLg1q9y7DBBWZ/h7mNx7t5rSviLtUh812yFbZ/GF+Npmvb6y/IcPHlHueZ0dkXMWSwCv9wtPAvMup9w/qGhyceEv+eno1rBwZoVRrGztne+Jzsaut6z1EhSOw6nXY7dK50RUMV2yfquU887nqrSRgQeJ1MraXhKzL0cUx8ivVY8Sqc8qk5QNmS+k1Aoz9CNk4f549q4Wrzi3nvsyerc2Lw1ZV9fszO9O9i9kuErMNURKzr3VEz'"</definedName>
    <definedName name="_AMO_SingleValue_671486722_TaskState.11" hidden="1">"'mvtNH+djmQUaw4Rm0E+Fug89DV/1bQPh3KRzbmq7Ngf/elv0GsCNbZqmhEX9fcz+w7JlYOQscng07UZjSckObBXA8hd7y3laI0zZuPy9nH564F9Z8mhL8Pdt1KvwZ4cimVUXpDQ6x0+zIpW+duyQtGRfnrNZTGEQtaQ/RWl9UnxOjRNweF/Y/DXpLXcDTCJs/pgpbtr/FJESd1L/rPrHPd7j1cmFpLZu0Nwa1hZB7NPUg6fRe594z5N002+'"</definedName>
    <definedName name="_AMO_SingleValue_671486722_TaskState.12" hidden="1">"'TOO1S/u6QWy3Nn43PsPM4/A6/jyu0xnDkIi2vKnZQtW3fq/+eS/wPxOjQkZJT9Uf6fsj6WppNIz93T86xj8nO8FRDJh7VPeYrvA/0H'"</definedName>
    <definedName name="_AMO_SingleValue_671486722_TaskState.2" hidden="1">"'AM2tAmhuF0BzpwCauwXQ3CuA5n4BNA8KoHlYiE/YyImqGJXb9B1lIuLJy8t/R80nYBFU7+3oaNFUHxFfiE8xMr/gXtP+XhQH5VjRl4K+5hhmxPHjBJwli9RUbXeEpmM8wtWQo243liPcqXN5BxiHDCvwiVoPfN2flq+5Iu4xRz8qBq7je4zfEseoL4xZwXi1csqatWbUdaB0nYZJFSb1Fc6V/i7wa+FK1+N3jukuuJ06TNeR1F3fimxBN6S'"</definedName>
    <definedName name="_AMO_SingleValue_671486722_TaskState.3" hidden="1">"'XwhlqDIFbyCTksZiKuPMQImc4rpp9bmmYJoHaLifg36/bIN0lsy5lOVf4vmfYCrd5hz2NzOtW0apkLnmJMq+8Tvka35EeY50Pbz6qZ6NOximh9exSwEy4huj3fXwEbJlec7bYYr9VQq0u8zKY5qAlQJTpFf2GnPuY3tpnFZwFZRVvAiElFZn5JKOhZ0vv6R9YUgX6PcHve0A+onwI6m895/9GcuL2ucn48Y/rrwPhSjhke5Vi4DnMBMtBJl'"</definedName>
    <definedName name="_AMO_SingleValue_671486722_TaskState.4" hidden="1">"'j2M8GylwmW3Uyw7GSCZTsTLFuZYNnMBEs6HO6ZmXQYapr3jDcSDHmG694ztq6Ovw+WSUFd8ijXCfBEP6O0NbaNDo9M7enM4CfAVuyo4pk5lVGynGlt+aKU1dNKjWdtw7RS4dIe4CyOlKRe3DGlcy7ziSHHQOGxW/JINj4v4RxkGfdWce+CvqB/1GLKHI6rjntf58ZyDd2cIfaYF8857P0Yx0lsyfKLxKPt1LGCa3xaHItLnzXJ0UKjuMjHN'"</definedName>
    <definedName name="_AMO_SingleValue_671486722_TaskState.5" hidden="1">"'k/RgnWMczdz24KIZ+PjWZwdODnWGdd6Amyw9qU/UPMHTj1/zqKedzVg6585h5H5i5z3GLCMQy1j1nluMJTM9bz8hPHhruEdP17xrMzbaRZ8O80sRA7U5ZGoxLH/N4bz696vo3Sj4DmoCUzuXOQc1y0b/8848iuZZVb3f5FWZde6vLO81OroIb7fVrqo4Ho8nS/N13PXMOrO8rez5sWiY5YavitL4NGTjeyqbW54DqWVc8wZRD0ve7him5h3'"</definedName>
    <definedName name="_AMO_SingleValue_671486722_TaskState.6" hidden="1">"'HD9DL6sA0zE1IcUVPhXIvFo24Gg/y8wjfASPphtXd3GefSho9awi2fMRVcs9Tqky//qOHkcWFZwLTvssucpzBcxGAJbkK23i1NDX20SvsukxJvXE6mE6SyyuhAynnpK0z9RmrdconovNJeFja0n42F4SPnaWhI/dJeFjb0n42F8SPg6WhI/DJeFDrTtZNCflRKNY2AoL7yje5dE2ff0XX1z+BVz+gUhDjsojUrPR/lHbux7Cgb1xzWyEP41'"</definedName>
    <definedName name="_AMO_SingleValue_671486722_TaskState.7" hidden="1">"'dD5k/jZbUTacy81mu0kEaSlHxii551k+g2ziOUFqzIas4mqmkaM7gPGodjW4p6SzqGlRPUMfYlLGpxdjUprEqY1WZW9WWsSpjVZlb1baxKmNVmVvVjrEqY1WZW9WusSpjVZlb1Z6xKmNVmVvVvrEqY1WZW9WBsSpjVZlb1aGxKmNVC5gF3TB2Zewq0K5mQc5+iug8u4y3rqdqr9duMM/Lu7YnaO+VIp5Ih+09UwQvwjJ+FEa9Tv6df4pZIx'"</definedName>
    <definedName name="_AMO_SingleValue_671486722_TaskState.8" hidden="1">"'C0X0ExthG0c4RZreB+Wyl41HO80LwjX5V6rDMrVCvZjX3paM3yw8WMgOlkac7kP2wNbdg7OQ4fF9ThNyd7Liz+9f899sLemiXmSNYted6jlx7TXeLtSzqXVzR7twy5o4PYNyTbddzuN0bTr9//giu1b4nAJ9b/3ms4w3bdWNwqbj+0//2jckqbXHQ0L32ZiPnEu5wnxqsZr1awV9MjMePfjH9L79/Eez5HkOgEZ5/wuTA+zvi4wn1cUN5t/'"</definedName>
    <definedName name="_AMO_SingleValue_671486722_TaskState.9" hidden="1">"'Jzxc1n4uRrvyWF8nPFxy+Lj5Byn8W/Gv83z1KmKHlilcxJvcZ+ZKM54uLk9nI4lfMeQDuoPSewPIue3peTOu+/hfXl1e9wN+toVPFmD5L4JDdPjTI8rPKbQn0nFjyp+9t6d/9N2tSvMEf1Jy/ZcPd/n2avw1DLZTJi7beP4dH0vOcfq4/lvv09O74ujeJ/lPZN5zXBKybzQJcn/jOq6dtg5deUPq7EDWzmhHlfBx4nfH5EjQl5+L+6YlEw+'"</definedName>
    <definedName name="_AMO_SingleValue_732119577_TaskState" hidden="1">"'Partitions:13'"</definedName>
    <definedName name="_AMO_SingleValue_732119577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732119577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732119577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732119577_TaskState.11" hidden="1">"'M5EFkusE9bTsT3gefJ+TRJYZ7wHj3M5yZddJYikLPlP8O0FNTbqGlKX3fUpsxzFFbMWIc3HO2Mzap6ZYyYmB7FbX23TURp36cMUGMVCyoxTY8uuL8PZllKvSZ4simZvndOxx8V9qpQ+Mqd0nqMi7OqNqTGHgpYRHhWl9Vu+MRJW6rC/pPB7Wm6vBK3OprrEK27a0xAdFk8p9oFxQfbG7dXBhKzSZvkX61wSWfWn4kneab1H4mtPdmlzl7Kb'"</definedName>
    <definedName name="_AMO_SingleValue_732119577_TaskState.12" hidden="1">"'LlXbMOSfRg4rMtPc7/6G7jyuk17BELg0qKfZcNU3vyP/KS/1/vNjTEZRQtUvz7sBp500mk9vTT86xi8nK855P3B9VP2cL3gf0H'"</definedName>
    <definedName name="_AMO_SingleValue_732119577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732119577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732119577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732119577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732119577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732119577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732119577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732119577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779436236_TaskState" hidden="1">"'Partitions:13'"</definedName>
    <definedName name="_AMO_SingleValue_779436236_TaskState.0" hidden="1">"'SASUNICODE7V3pb+I4FPfnlfZ/QKw0H0azpRc9NJcovUbTUhY6He0nRCmdQctVAp2tVvu/78/PcQ7nDiGBWSsCEuf5XX5+fs9xzDv2kf3NRmzISuyZ9dmMGWzAJmzM3rMy22FbbBu/JdwZsx7KH3B3zL7R3QWbs0f2OzvC+Uf2gf3KfmHv2C3rAsdfqDPG2Qg1OWwb0CMcXVB4wT0OdQ+qfcCWLdocch8094iupM3xjUwsNXy22Bm7wLekZ'"</definedName>
    <definedName name="_AMO_SingleValue_779436236_TaskState.1" hidden="1">"'OD8lDD1gGMAvH32BvXuFHmqgNsBzm0LO4eqg7MhJFkAlvM6xjeXbAbsQ4Jo4przOgD+z7j7AsoT0O0TVk6tCh30oYseOL9nx/jeZ7ugdYyrsqWZO5J+YEleB5YhnfVAT3Cpam2OqzmuOpD8lM67Jh4jBLMbS49keyKZhD65vA26x697uDboSlIwUHNu8sfbbUxwlZj0Zqj3IxdKLaL0THQWKMuD5twq5202p7N86Y6pdh40p9QnnnO0HTfF'"</definedName>
    <definedName name="_AMO_SingleValue_779436236_TaskState.10" hidden="1">"'0zZVyooikX/r1yl2mKNsRHAPsTh37jXF/UU5FF+TrLDn0fhqPE3HXH9ZWYIn9yjXsWZX+JzFKvCL3cKzwKz6CfufGDp0zOl7eTqyFWysWWHkO2u753uyo6HqPUuNJLXjYNqV2L3SHgFlbJes79r13OOpLG2H4LEztZKCp0TcizH1MdRrxaN0TqPqHGUT4juawoJG8Ssr0/Tb31/VebgO7XzNG//G1fYN9fJTV/bnxOauKXxC2cwI79E/pKx'"</definedName>
    <definedName name="_AMO_SingleValue_779436236_TaskState.11" hidden="1">"'fgamFmNK+J2M3550RymcmDyLSDc607Ui46qh7h7venQxnZms0UuJ+MGW+BdzUlFVoZkrfTeonhjlTK2aJg7NlO0qT2m0rswS2J1Fb3K39OG3iHAfE7MSCemnDoyXO37NZp0afKY5sWpOX3uLgO9FOHbpWuUvSinFxRrWexMBrCVsI1/qq+hofReL2tKD/cVBb6gqeiNv7KauRVXtbTEC0mPyX3QWNCTa3bi4MpWWT9EK/duAyTy2vkU7nLe'"</definedName>
    <definedName name="_AMO_SingleValue_779436236_TaskState.12" hidden="1">"'o5E9pps8ecOYnsc9esS7Lcm/hsG4/z78BbuHJ6Cnt+wqCaYpdlw9Sb/A+65P9CvAUNcRlFXxT/qayOs+kkUvP69DyrmLwc7/pE+UHtU7HwfWD/AQ=='"</definedName>
    <definedName name="_AMO_SingleValue_779436236_TaskState.2" hidden="1">"'nQJo7hZAc68AmvsF0KwWQPOgAJqHBdA8KoDmcSE+YTsnqnxU7rHvKOMRT15e/jtqLoCFU30wo6NVU31CfME/xcj8gnsd83tVHFRiRV8SukkxzJTixzk4SxapydrOCE3FeIKrCUXdTiwnuNOi8j4wTgiW4+O1Hul6ZJWXHRH3jKIfGQO38D3Db4li1BfCLGHcWjknzRoRdW0oVadBUgVJfYNzqb8r/Bq4UvX4nWK6K2qnPtG1JXXWN0Jb0An'"</definedName>
    <definedName name="_AMO_SingleValue_779436236_TaskState.3" hidden="1">"'ppnCBGhPg5jJxeQyiwu88BsgZjKthnhsKprmvtisJ+Pfq1k93yaxLWs4Nvh8ItkZt3idPI/K6TbQqkUteo8wtr11epjvCY2zR4c5H1WzUzjgFtJpdcpg51eD9foQPh62w15QtdslvlVBrQLyMrRy0BIgKe8V+Q859yt6aZzWc+WUVb3whBRWR+SSjoWZL79k/sKQa9HuG3/eAfEL5BNTfus7/DeXE6XOT8eMd11/7wpVwiPYqxcBznAmWo0'"</definedName>
    <definedName name="_AMO_SingleValue_779436236_TaskState.4" hidden="1">"'ywHGaC5SATLNVMsOxngmUvEyy7mWDZyQRLOhzOmZkoDG4vGc/jT2gm68E1hm6OX/eXSUJd02jW9/E4P6O0DbKBPo1APWsG8BNga2b08EycimhYzKh2PdHI5mmlQbOzQVqpUekQcAZFREIvztjRPhd5w4RineAYLXnEGp+XYA6yjG/ruHfFvqB/NGLKHIyrhXtfl8bShG4uEGMsi+cS9n6K4yy2ZPlF3OF2altBE58uxdzCZ81ztNAwLvKxz'"</definedName>
    <definedName name="_AMO_SingleValue_779436236_TaskState.5" hidden="1">"'XO0YAvj2e3StsDj1vh4VmcHdi51QbUWgPXXvvAHcp7ArufNTeRzrTZs/TPlKiJPEfMbY5JxomTGKs9tghI5nZufID6cNdzjxyuafXlrZbt3VgbBc50BjUQlivG/EZxX914dpRsFL0GNY3LmHJe47pr4f8aRX8ossrf/i7Qyi1bljfJSm6OH+H5b6qKG65k1L5qv525g1I3yt1HzX+ExSwPftTXw6MlGdtk2tzRX0s055vSjnpc93JBNLDuO'"</definedName>
    <definedName name="_AMO_SingleValue_779436236_TaskState.6" hidden="1">"'X6CX1YDplHUgxQ0+Nci8WTZgaz/LzCN4BA+nG1d3cZ5xSGj5TCLZcxBZyzlOyTLvOo4hRRY1nHNORyS5zHM5zLYPluQrauLUUNfVhK+mGRIm+WTq0ZoN5ldchnNXSdpnZ1HrMornYmdN+NhdEz721oSP/TXho7omfBysCR+Ha8LH0ZrwcbwmfMj1JavmpJJoFAtaSeEexQc02qav/+KJy7+Ayz8QaYhRecrkbLR31Have7Bhbx0zG8FPXbc'"</definedName>
    <definedName name="_AMO_SingleValue_779436236_TaskState.7" hidden="1">"'C5k/DJXXSqUU+s5U6SEMpLF5RJc/6SXMPxwlKGyZkHUcnlRSdCM7D1suolpLOopqgeoY62qa0Ta3Gpna0VWmrytyqdrVVaavK3Kr2tFVpq8rcqva1VWmrytyqqtqqtFVlblUH2qq0VWVuVYfaqrRVZW5VR9qqtFVlblXH2qq0Va1gFnRb25W2K1+7ioKMfopoP7uMt66nbq7XbhPP67u2x2+PlSKeSAftMVMEL9wyfhRGvcW8O/wUs0bAb1'"</definedName>
    <definedName name="_AMO_SingleValue_779436236_TaskState.8" hidden="1">"'+CYmzDb4cIvVrB+baS/6hne6FlR746G5LOjECtZDf2paMV5YeLGQHTydKJ5D9oDW3QOzk2H1esT29ODh1YvOv/h+SF3TVLxJGoW3K9Ly88prPE3ZdULm9Y9K4YYucGvj9Ituu4nW+Mpl+//wVXcn8Sjo+v/31QcAbtrrG6VdxeaO/7R5WUNrnqaF74Mh7z8Xc5z7RX016tYK+mRmLav2n/lt6/8fd8TiDRGc4+4XOlfZz2cYX7OL+8W/s57'"</definedName>
    <definedName name="_AMO_SingleValue_779436236_TaskState.9" hidden="1">"'eey8HMN2pND+zjt49bFx4k5Tu3ftH9b5qlTHT2wzi4Zf4v7Qkdx2sMt7eFULME7hvRRf8L4/iBifltIbr/7HtyXN7fH3aKv3cCTtZnYN6Gte5zucYXHFOozqfhRxc/eu/N/2i53hTlhf7J1e66e7/PsTXhqmWwmzNm2cXy6upecbfXx/LfXJ6f3xWG8R3nPZF4zmFIyL3TNxH9DDRw77Jw78ofN2IGtklCPm+Dj+O+P0BEhL78Xd0xKJp/q'"</definedName>
    <definedName name="_AMO_SingleValue_805804074_TaskState" hidden="1">"'Partitions:11'"</definedName>
    <definedName name="_AMO_SingleValue_805804074_TaskState.0" hidden="1">"'SASUNICODE7V1bb9pIFD7PK+1/QFlpH6puSMhd24sIpElVSligqfYpooRs0XJJsWk3Wu1/32/OeHzDNrYxNqARAuzxmXOZ+ebM8cx4/Ire0j80phGV6DsNaEYGDWlKE3pNe3RI+3SA/xKuTKiP9AdcndBffHVOJj3Sb3SO47f0hn6mn+gVdakHHn8jzwRHY+QUtB1Qj/HpQcIzrgmqL5A6AO2eLVtQHkPmEctVsgW/scWliu8+XdE1fpUkA'"</definedName>
    <definedName name="_AMO_SingleValue_805804074_TaskState.1" hidden="1">"'8d15tQHjyH4Dugl8t357DkB3SF4HtjcBVUNmo1gyRy0QtcJfoVlM3AfMUUL50LXIfh/wNVnSJ5C7oC5CmknKIMByqIPzb/QBX6PqQJZFzjbs0vmjq0f2pbXwGXER33Ik1r6S83EmYmze1he5+OexceI4Ozl0mfbvrFNsjyFvU2+Js77ODf4TEkwkNO09BP1NmG6ckx5M+T7kYukNkv6znLmSMtDpmmnizoz+ShfuRPOnYfMJ24T33PEjlfi'"</definedName>
    <definedName name="_AMO_SingleValue_805804074_TaskState.10" hidden="1">"'HuxHSANtRtRKnapc9otIkRRtUu+8m7NXc7T1amH4EBUHL94WGVTbwvInG+XhNRK9n56o4SnvJNcn932FwsZHvpMqQTvJT5Z/3Df27ePMjWqT3PfyXZL7hRpW6ak3xCR/M+A+SmhEcodDg+R7Dv39QjqL/HFrep39nBY1rgT08mH1U7b5vaH/AQ=='"</definedName>
    <definedName name="_AMO_SingleValue_805804074_TaskState.2" hidden="1">"'YQEyKwXIPCpA5nEBMk8KkHlagMyzAmSeFyDzohCfcJCTVNEr9+kr0kTEk5eX/4qcc3ARUh+s6GjdUr8hvhDfvK1VctdV1uVYMZeibnHk8sRRo4koL1l8pnK74zI/Rxn1fkSal4+TvsdXpJX7/PFGzv642YmNJbU/DhY0JucQuo7xFbRlesFxbY/LuoRcQ9ZlYkfLJVCU6Vf6BXcHdfrdOqriKCj+eRlIKaXIGC2ZDH9c95r+pQauXCLyb+D'"</definedName>
    <definedName name="_AMO_SingleValue_805804074_TaskState.3" hidden="1">"'sV6BmDhqTcznH/0Vq4sZJMn0WPdCLQLoSPrK+4msczqnEdef3B/E5l2LYcrEzlpzvjCVnO2PJ6c5YcrIzlhzvjCVHO2NJZWcsOdwZS7bXDvd43zZY4Y3Z/THzJc6mPD7tjpgVVZOtGHC827dHRt+DtmpF7WJkWd0vCEkyqpT3WjN71DBcfpPHh8PkVzl1BDoRRRqWBg2OkQd8v+Icy3uYKZdPfPm3OFZ3Hw2WYabWJVwDJd0tzYi8W3JTev'"</definedName>
    <definedName name="_AMO_SingleValue_805804074_TaskState.4" hidden="1">"'Wp4VqDPuF+phnT5nBebVz7vDKXFsrmGjhclc8NkFXH5yq2ZeUEJVqOVffpcOqgoIVvD9IH1t2PmSNCo7TIB5vvUINt+L7uylgQvi0+n/xwEO0vb5D7AWnq3v8G3x6nzCL9Qzb1r6RWcT6zx3ryRUATrTeL+hderonf6gZiINoXqFrocg/cy7mXCpKeV83fcu2vWvPX8CBVcKrTPay4xbcKm7cLA07pZxmrdJhOrhBIIjdu2cUZoVXUbb6Wd'"</definedName>
    <definedName name="_AMO_SingleValue_805804074_TaskState.5" hidden="1">"'JZd5XKP4qq0xblnkXqH2m+zpmO2XMWgguYggEvyVQBxcvjXAkSvABgxJzWu/miPC4szYcM7T0raUf9lc8nFa3G4IXpUNkSPow3R43hD9DjZED1ON0SPsw3R43xD9LjYED3UnPi6NSkn6sXC5oC9vfiQe9v0+Z8X4vJP0PIPRBqyV36yR4oWe23vrK1D26U486/7ISMu0Za65VSXzt6qMkgjKSpe8Vue9ZxzH59LpDYtyho+96msuF+iedRs'"</definedName>
    <definedName name="_AMO_SingleValue_805804074_TaskState.6" hidden="1">"'vx8p6RDVgtQr5NGY0phaD6YONao0qjJHVUWjSqMqc1QdaVRpVGWOqmONKo2qzFF1olGlUZU5qk41qjSqMkfVmUaVRlXmqDrXqNKoyhxVFxpVGlVrGAU90LjSuArE1TLK5bOIztxlvHU9NWuFZ4d13ty1PUH7QhQxIx22L0YRughk/ChMepsWdyUpZo1A0FPVxWAj6Kl2vVrB/XxDcK/neKFVe74ajbjMjNBSya7vSydrmR8upgdMZ8v9Uv3'"</definedName>
    <definedName name="_AMO_SingleValue_805804074_TaskState.7" hidden="1">"'D1tBe8/kcKf51LUqPBg34qaaRi4uyp43fGf5F6xparcfJWWKNZN6S5yks6THdKd625Nfylpat9+7gmqC9BHW267jdT3MZbIv0MclWcX/C2SPrOGZ+Yv3vg4/nI8n16fmt4l6kdvDg0KTD5LqjeenLRMwnnv660l5Ne7WCvZo/EtP+Tfu39P5NPOdzCYuucPQe34b2cdrHFe7jgu67tZ/Tfi4LP9fkp/i1j9M+blN8nBzj1P5N+7dVZp1qaI'"</definedName>
    <definedName name="_AMO_SingleValue_805804074_TaskState.8" hidden="1">"'E1uiHxFPe1juK0h1vZw/m5hO/CMUD+KYk9N+T4trTcefY9vC1vb4vroq3dwpN1SO6b0NEtTre4wmMK/5xU/Khi11t3/rPtaleYS/qTNm1ePd/57G2YtUw2Euau2zg+Xb3XpYMy++Dx4/H896JPTu+Lo3Rf5j2Tec0oSduxYkb8/4j0eHm167g+N5l9/ja7rVaWfRYF136N+0YTaWOme4iluXsvJdEe9iL5tRiF/YUSX09LurfWF5Y9PWo8K'"</definedName>
    <definedName name="_AMO_SingleValue_805804074_TaskState.9" hidden="1">"'1WOrt0XJCsLJ5/bQzmpnQg+TmRX8vEpsfYDjoUeI1EQT9I7jmtMpE1Z7+US5hx9NezINGiPWH+ZR5ehE98t9pdxS/uWxBu86p5o0c3Nm3PK1HtWBPkFOFK2fganNvog55ry9e4rY6TPLB1kzxgemTs9ZwV6nrry34FicfezmVUjzRX4P1i2d0H7ZNksS+iJf1vcjgxrhEeOLoVH2eK9Z88uHnV+I5v77sIZNfLXvLcWwtLXhQqxK3BcTITt'"</definedName>
    <definedName name="_AMO_SingleValue_825207699_TaskState" hidden="1">"'Partitions:13'"</definedName>
    <definedName name="_AMO_SingleValue_825207699_TaskState.0" hidden="1">"'SASUNICODE7V1ZbxpJEO7nlfY/IFbKQ5Q1vg/lEsZXFIxZcBztE8IYJ2i5woC91mr/+35dPT1Hzz0MM5BtjYA5quvq6qrqY5p37CP7m43YkJXYE+uzGTPYgE3YmL1nZbbDttg2fkt4MmY93H/A0zH7Rk8XbM4e2e/sGOcf2Qf2K/uFvWO3rAscf6HMGGcjlOSwbUCPcHRB4QXPONQ9qPYBW7Zoc8h90NwjupI2xzcysVTx2WLn7BLfkpKB8'"</definedName>
    <definedName name="_AMO_SingleValue_825207699_TaskState.1" hidden="1">"'zPC1AOOAfD22RuUu1PkOQDcDnBuW9g5VA2cDSHJArCc1zG+uWQzYB8SRBPXnNcB8H/G0xdQnoBun7ByagfQQR+66IHze3aC7322C1onuCpbmrkj6QeW5DVgGdJZD/QEl6rW5ria46oDyc/ovGviMUIwu7H0SLYfJJPQJ5e3Qc/4dQ/XBl1JCgZKzk3+eL2NCa4Sk94M5Z5zodQiSk9EZ4F7edCcW/d5nc3pLF+6YyqdB80ptYmnHG3HTXGn'"</definedName>
    <definedName name="_AMO_SingleValue_825207699_TaskState.10" hidden="1">"'4B5ice7ca4r7i3IoviZZYc+j8dV4mo65/rKyBE/uKNexRlf4mMUq8IvdwrPArPoJ+58YOnTM6Xt5OrIWbKxZYeQ7a7vHe7Kjoeo9S40kteNg2pXYrdKOgDK3S9Z27XLueCrvtkPw2D21koKnRNyLmPoY6rXiUbqgqDrHvQnxHU1hQVG8bvU0/fb3V3UerkO7v+bNf+Nq+4Za+Zmr9+fE5i4pfELZ7BHeo31IWb8CUws5pf1M5m7OJyPcn5k'"</definedName>
    <definedName name="_AMO_SingleValue_825207699_TaskState.11" hidden="1">"'8iEw3uKdtZ8J74HPfUf4OEN7dDGdmjTSWwP9gyn4L2Kkps9DQlL6b1F4Mc8RWjBYH95rtbE1qua2MFtgeRa15dy3EqRtnPBCjFAtqrQ2Ppjh/T2aZKn2mOLKpVX73FgffkXbq0LfKXZKajIszqvYkBl5K2EO41lfV5ng0idvigv7PQa2pOjwSt/kzViXL9taYgGgx+W+zC4oNNrduLgylZpO2Rr+64HJPLQ+STu8taj0T2nWzx5z9E9nurl'"</definedName>
    <definedName name="_AMO_SingleValue_825207699_TaskState.12" hidden="1">"'mX5Lk38dl2Huefcrdw5fQY9liFQSXFjsuGqTv5L3jJ/5F3CxriMor2KP5fWI256SRS+/jpeVYxeTne9cn4g+qnYuH7wP4D'"</definedName>
    <definedName name="_AMO_SingleValue_825207699_TaskState.2" hidden="1">"'AJq7BdDcK4DmfgE0DwqgeVgAzaMCaB4XQPOkEJ+wnRNVHpV77Dvu8YwnLy//HSUXwMKpPpjZ0fJUK7GyDwndpBg+pfxpjnwnWaYiSzszFBXjKa4mlHU6sZziSYvu94FxQrAcHy/1SNcj637ZkXHOKPrLHLCF7xl+S5SjvRBmCePWygVp1ogoa0OpOg2SKkjqG5xL/dXxa+BK1eN3ymnqVE99omtL6ixvhNagE9JN4RIlJsDNZeLyGESFP3k'"</definedName>
    <definedName name="_AMO_SingleValue_825207699_TaskState.3" hidden="1">"'MkDMYV8M8NxRMc19tVxLw79Wtn+6SWZe0nBt8PxBsleq8Ty1N9Gs20apEX+oa99zy2vfL9ER4jC063P0xtTdm97gEtNq74jBzKsHb/QgfDlthr6m31CVvWUKpAfEytvpgJUBU2Cv2G/qcZ+yteVbFmV9W/cYXUlARmX8yGmpv4T37B5ZUhX7P8fsekD9wfwLqb13n/4Zy4vS5yfjxxrXXvnAlHKK+SjHwnGSC5TgTLEeZYDnMBMtBJlj2M8'"</definedName>
    <definedName name="_AMO_SingleValue_825207699_TaskState.4" hidden="1">"'GylwmW3Uyw7GSCJR0O58hEFAa3l4zn8Sc0kvPgiqGb49f9ZZJQ1xTN+j4e52eUtkE20KcI1LNGwD4BtmpmD0/EqciGxYhi15ONbJ5WGjQ6GaSVKt0dAs6gjEjoxZk72uei3zChXCc4R0uescbnJZiDLPPbGp7V2Re0j0ZMmYNxtfDs69JYmtDNJXKMZfFcwd7PcJzHliy/jDvcTm0raOLTpZxb+Kx5jhYaxkU+tnmBGmwhnt0ubQt1mgmJi'"</definedName>
    <definedName name="_AMO_SingleValue_825207699_TaskState.5" hidden="1">"'2d1dmD3pS6p1AKw/toX/kCOE9jlvH0TOa/Thq1/pr6K6KeI8Y0xyThResYqz22CEn06Nz9BfDhLuOPHKxp9eWv1du+sHgTv6wwoEpUox/9GcF7de3WULgpegRrH5OxzXOG6a+L/GSO/lFn03v4v0spetCpvlJfaHD3E99tSF1Vcz6zR2Hw9dwNRN8rfRo1/hecsDXxX18CjJ4vssm5uaaykm3PO6Uc9L3u4IZtYNo5fopVVgemMdSDFDT5V'"</definedName>
    <definedName name="_AMO_SingleValue_825207699_TaskState.6" hidden="1">"'yLxZNmBrP8ueR3AED6cbV3dx5jgktJyTSDYPIks545S8513HMKTMoopzzumIJJf9XA6z7YMl+YqSOCXUdSXhq0mGhEnOTD1ao8H8istw4bqTdr4sal1C8VzsrAkfu2vCx96a8LG/JnwcrAkfh2vCx9Ga8HG8JnycrAkfcn3FqjmpJIpiQasn3FF8QNE2ffkXT17+BVz+gUxDROUpk6PR3qjtXvdgw946RjaCZ123AsZPwyV10qlGztlKHaS'"</definedName>
    <definedName name="_AMO_SingleValue_825207699_TaskState.7" hidden="1">"'hFJavqJJnPdPcw3GKuw0Tsoajk0qKTgTnYetlVEtJZ1FNUD1HGW1T2qZWY1M72qq0VWVuVbvaqrRVZW5Ve9qqtFVlblX72qq0VWVuVQfaqrRVZW5Vh9qqtFVlblVH2qq0VWVuVcfaqrRVZW5VJ9qqtFWtYBR0W9uVtitfu4qCjJ5FtOcu463rqZnrtdvE8/qu7fHbY6SIGemgPVaK4IVbxnNh1FvMu8NNMWsE/HZDKMY2/HZI0KsVnG8r+U'"</definedName>
    <definedName name="_AMO_SingleValue_825207699_TaskState.8" hidden="1">"'c92wstG/lqbEg6MwK1kl3sS0cryg8XEwHTydKJ5D9oDW3QOzk2H3XWpzcnhw4s3vX/Q/LC7pIl4kiULbnelxce03nH3ZZULm9Y9K4YYucGvj9Ituu4nW+Mpl+//wVXcn8Sjo+v/31QcAbtrrG6VdxeaO/7R5WUNrnqbF74Mp7z8Xc5z7VX016tYK+mZmLav2n/lt6/8fd8TiHROc4+4VPXPk77uMJ9nF+/W/s57eey8HMN2pND+zjt49bFx'"</definedName>
    <definedName name="_AMO_SingleValue_825207699_TaskState.9" hidden="1">"'4kxTu3ftH9bZtaphhZYY1eMv8V9qbM47eGW9nAqluAdQ/ooP2F8fxAxvi0kt999D27Lm9vibtHWbuDJ2kzsm9DWLU63uMJzCnVOKn5W8bO37vxn2+WuMKfsT7Zu8+r5zmdvwqxlspEwZ93G8enqXnK21cfz316fnN4Xh/Ee5T2Tec1gSsm80DUT/400cOywc+HoP2zGDmyVhHrcBB/Hf59DI0Jefi9uTEomn+rTNlXKiiKRf+3XKHeY496I'"</definedName>
    <definedName name="_AMO_SingleValue_921006515_TaskState" hidden="1">"'Partitions:11'"</definedName>
    <definedName name="_AMO_SingleValue_921006515_TaskState.0" hidden="1">"'SASUNICODE7V1Zb+JIEK7nlfY/oKw0D6PZkJBbO4cI5BgNQ1ggGe0TYgjZQcs1YDITrfa/79fVbl9gYzvGdlALAXZ3dR3dn6urD9tv6QP9pBENqUCP1KcZzWlAExrTO9qhfdqlPfwXkDOmHtLvkTumvzl3QQY90O90iuMP9J5+pV/oLbWpCx7/oMwYRyOUFLQtUI/w6ULCE/IE1VdI7YN2x5ItKA8h84DlKtmC38jkUsZ3ly7oCr9K0hzHV'"</definedName>
    <definedName name="_AMO_SingleValue_921006515_TaskState.1" hidden="1">"'ebUA48B+PbpDcrdeew5At0+eO5Z3AVVBZoNYckCtELXMX6FZTNwHzJFA+dC1wH4f0LuEyRPILfPXIW0I9RBH3XRg+Zf6Qy/h1SCrDOc7Vg1c8fWDyzLK+Ay5KMe5EktvbVm4MzAWQeWV/m4a/KZB3B2c+mxbd/ZJlmfwt4654nzHs7nfKYkzFHSMPUT7TZmumJIeTOU+5GKpCZLemQ5C6SlIdOw0kWbGXyUrtwxl05D5pSviccUseOWuJ+B'"</definedName>
    <definedName name="_AMO_SingleValue_921006515_TaskState.10" hidden="1">"'PVd0qXDxmePpArST/GTdh31z1S7OnGg2yDmia5N8ctzcrDn1roDob8jaRQ0NaWiO6uX7vrw+Pp5F3uglvs5eTssal1bEjn7tU7T4vaf/AQ=='"</definedName>
    <definedName name="_AMO_SingleValue_921006515_TaskState.2" hidden="1">"'zFIGMg8ykHmYgcyjDGQeZyDzJAOZpxnIPMvEJ+ylJFX0yj36hjQR8aTl5b+h5AJchNR7MzratNTviC/EN21rldxs6voJeR3zN0vZm7K+GCriVNQNjtumHDMb0CxadKpKO6NSL0cZ839GmpuPnb7DOdLKXf64xw3eUYM9MpDU3lGAoDG4hNB1hK+gLdJrjuq7XNcFlBqwLmNrrFAARZFe0W8YG1XpD/OojKNV0d+blZRSioxQo8nwRrXv6F+'"</definedName>
    <definedName name="_AMO_SingleValue_921006515_TaskState.3" hidden="1">"'qIecc454azl7hmlmAxuBS9vF/gZo4cRJNn2X/+3olXQEf2V7hNfbnVOC283rD8JwLIWw52xpLTrfGkpOtseR4ayw52hpLDrfGkoOtsaS0NZbsb40lL9cO52znS7DCHbN7Y+ZznE14dt4ZMSuqOlvR53i3Z80LfwRt2Yzaxby6Gi8ISTKqlCPNmTVn6i+/zrPjfvLLnDoEnYgi56YGNY6R+zxesY/lGGbC9RNe/g2O1eijxjKM2Lr4a6CkO6'"</definedName>
    <definedName name="_AMO_SingleValue_921006515_TaskState.4" hidden="1">"'XNA0dLTkq3PhXk1egW45l6SJv9eTWR9+XZXBqomyvg8Ll8roGsKj4XoS0rRqjRYqi2j4dTGwUNfLuQ3jdHP0aKCA3SIh1sXqIFm/B97WdjQfi28HzSw0Gwv7xG6XukqbH/Nb5dTpkF+odk2l9JLeN8Zs31pIuAOq7eJNpfeLk6fss5xECwL1Ct0OYeuJtyL7VKelotf8Ot/9yWv4IHKYNTlTqw4gbfMmx+WRiwaz/JWKXFdHJ/RBS5Yesuz'"</definedName>
    <definedName name="_AMO_SingleValue_921006515_TaskState.5" hidden="1">"'Aytom5yXtQ9BqqUcxZXpS2vvIvUO7R+kzUdseUqBhU0eyu4RN8DEaaEdydE8P6HIXNS8+oP1rywOBM2XLpS4s78r1tJz16L/ZzoUcqJHgc50eMwJ3oc5USP45zocZITPU5zosdZTvRQOwI2rUkxUi/mtw7s7sUH3NvGL/+0FJffQss/EWnIXnlqzRQt99ruVVubtk1h1l93fWZcgi11yimvXb1VdRBHUlC84rU86TXnHj7nSK2blBV8OrGs'"</definedName>
    <definedName name="_AMO_SingleValue_921006515_TaskState.6" hidden="1">"'6KzRPGi134uUeIhqQOoFymhMaUxtBlP7GlUaVYmjqqRRpVGVOKoONKo0qhJH1aFGlUZV4qg60qjSqEocVccaVRpViaPqRKNKoypxVJ1qVGlUJY6qM40qjaoNzILuaVxpXK3E1TrK9auI9tpluH09FXOHZ4t1zu/enlVPxchiRdrvqSBZ6CKQ8SMz6U1afiZLNi2y6k56vUfAeVfB6r7Gvvaf299UaMh1NvetleR6nHiy1nm/bPqdeLZ01ur'"</definedName>
    <definedName name="_AMO_SingleValue_921006515_TaskState.7" hidden="1">"'vt3P1is8XSPHuJlF61KjP9xINHVyUPU38zvAvrq6BefXYJQuskSxbcN37JP2UM8V9LXm1vKF1u6xbyBO056BOdve08x6qOdsifUy0vdO3OHtgHUfMT+y6vffwfCC5Kzy9vdPL1DYebJp4mNx0DC19mYi0xD1XF9qraa+WsVfzxj/av2n/Ft+/ibtrzmHRBY4+4lvTPk77uMx93KrRrvZz2s8l4efqfO+89nHax+XFx8mZRe3ftH97jn+7hm'"</definedName>
    <definedName name="_AMO_SingleValue_921006515_TaskState.8" hidden="1">"'23/ARzce90S3s47eEy93DeGfLwPs7/ORt96Doh8VQNOZcua9m+u93fb+Tp6k5/xU09GeKc/qK8ra2lu6b1EtZQoo3LnW0bxqerN1u0UGefXH48nP9e9snxfXGQ7uu8ZzSvGSQpL6vmRYeP9y9XYa9qIG3EdPehrljnkzhETe4E8muw/r0lf7KZNuiYu1OKLl8czkpVom15kWh1YZdzYttObQXwsWOCgodPgbXvcy/6ENgzhZN0yT2igbQJ6'"</definedName>
    <definedName name="_AMO_SingleValue_921006515_TaskState.9" hidden="1">"'x1FQnFN3dg9/rIHDVuLNyTealN1xQ9Obu6SE6beMWOKr8CHsuELODXhlew8dfU7c0ZIn5k6SF/pH6vZvrTkKHuH3OXn4czMWq7H5H1v2twG3dS0VdbMlH8bfF3MzZGHHPX4x1viHUBPDh5VfjuRM860RzPeFnfXvl/6ptAgnhEZFgt+z5L0IqOGa0C0SJXKXO/LCJEUTVLvf1qwl7K1dWsx9yBpHU7cV9eqlhZWTy1k+7dG8JOVROtO+JlC'"</definedName>
    <definedName name="_AMO_SingleValue_991905274_TaskState" hidden="1">"'Partitions:13'"</definedName>
    <definedName name="_AMO_SingleValue_991905274_TaskState.0" hidden="1">"'SASUNICODE7V3pb+I4FPfnlfZ/QF1pPoxmS+ldzSUKPUZDoQudjvYTopTOoOUaAp2tVvu/78/PcQ7nIAkhAdaKgMR5fpefn59fHPOOfWR/syEbsAJ7Zj02ZQbrszEbsfdsh5XYLtvDbwF3RqyL8kfcHbFvdHfOZuyJ/c5Ocf6RfWC/sl/YO3bHOsDxF+qMcDZETQ7bAvQQRwcUXnCPQz2Aag+wOxZtDnkImgdEV9Lm+IYmljI+u+yCXeFbU'"</definedName>
    <definedName name="_AMO_SingleValue_991905274_TaskState.1" hidden="1">"'jJwXiVMXeDoA2+PvUG9e0WeI8CVgHPPws6hKuBsAEnmgOW8jvDNJZsC+4AgbnHNee0D/2fcfQHlMej2CCundgQd9KCLLjh/YGf4PmT7oHWGqx1LM/ckfd+SvAIsAzrrgp7gUtXaDFczXLUheZXOOyYeIwSzG0uXZPtBMgl9cnnrdI9fd3Ft0JWkYKDmzOSPt9uI4IoR6U1R72cmlJpE6ZnozFGWBc2ZVc7bbEZn2dIdUe0saE6oTzxnaDtu'"</definedName>
    <definedName name="_AMO_SingleValue_991905274_TaskState.10" hidden="1">"'ImTl96KOSfHkU33apkpZVCTyb/0KxQ4zlA0J7jES5869pri/2AnFd0tW2PVofDWepm2uvywuwZN7lGtb2RWes1gFfrFbeBqYVT9h/3NPm44ZfS9PR7aCjTUtjHxnbXe+Jz0aqt7T1EhcOw6mXYzcK+0RUMZ28fquXc89nsrSVggee6ZWUPAUiHsxpj6Feq1olC5pVJ2hbEx8L6Ywp1G8Zs00/f4ZQNV5uA7t+Zo3/o2q7Qb18qpr9ufE5q4'"</definedName>
    <definedName name="_AMO_SingleValue_991905274_TaskState.11" hidden="1">"'pfMKOOSN8QP+Qsn4FpiZiSvuejN2cd4Yon5o8iEg3eKZtR8IH4LPkqH8PCO9uhlOzRepL4H80Zb8D7MSUWWhoQt+31F8MM2MrssXBs2Y7WpNabinZAtujqC3vboUobeMcD0SWYk69te7RFOfv2axTps8ERzqtykvvcPAdaScOfavcxWnJqDgXtZ7EwGsJewjX+qr6HB9Nova4oP9zUFuqBo/Ebb7KymTZ3hYTEE0m/518TmODza2bC0Np2b'"</definedName>
    <definedName name="_AMO_SingleValue_991905274_TaskState.12" hidden="1">"'i90a8tuNwTy4Mk03uTes+Ydt3sMuf8RPa7G9YheR5MfLadR/ln9V1cOT2GnaswqKbYcdkwdSf/NTX+P7jvQkNcRtEfxf/Rq2NuMonUOX5ynlVMXo73fSL+oPYpWvg+sP8A'"</definedName>
    <definedName name="_AMO_SingleValue_991905274_TaskState.2" hidden="1">"'iqUcaO7nQPMgB5qHOdA8yoHmcQ40T3KgeZoDzbNcfMJeRlT5qNxl31HGI56svPx31JwDC6f6aEZHy1MtRoo+JPQtjeETip9miHfiRSqytjNCUTGe42pMUacTyznuNKm8B4xjguX4eK0nuh5a5TuOiHNKo7+MAZv4nuK3QDHaC2GWMG6tXJJmjQV1bShVp0FSBUndwLnUXw2/Bq5UPX6nmKZG7dQjurakzvpGaAs6Id0UrlBjDNxcJi6PQVT'"</definedName>
    <definedName name="_AMO_SingleValue_991905274_TaskState.3" hidden="1">"'4nacAOYNx1c1zQ8E089V2MQb/Xt366S6edUnLaeD7kWDL1OY96mliXrOJViXmUjcoc8trl+/QHeExdulwz8fU2Zg94xLQ6uyKw8yoBu/3Q3w4bJG9ptlSh7xlAbX6xMvImoMVAFFkr9hvmHNW2VvzrIwzv6j6jS+koCIi/3g01NnCe/YPLKkM/V7g9z0gf6B8DOpvXef/hnLi9Lnx+PGOa6994Qo4RHtF5zgYU4HaTh1lomMuRJDlbGskOd'"</definedName>
    <definedName name="_AMO_SingleValue_991905274_TaskState.4" hidden="1">"'0aSU62RpLjrZHkaGskOdwaSQ62RpL9rZGktDWSbK4czizyJkjhjqqjzRDGlPl/dM25Nmce4C+ThLqh2U/PJ0LdRmnrZIc9mrF0rScmnwBbNmebz8SpyJ5wXsS8wD173Tyt1OlpVpBWylQ6AJxBM2ihF2euwT4XeaYx9bvgOX38DEd0XoI5SDMfUsG9GvuC/lGPKHMwribufV0ayy10cwX/tiyea9h7FcdFZMmyy9CE26ltBbf4dChHI3zWL'"</definedName>
    <definedName name="_AMO_SingleValue_991905274_TaskState.5" hidden="1">"'EMLDeMiG9u8RAs2MabeLW0LfMyMjmd1dmDn3q6o1hyw/toX/kDmle163lyWXAfQgq1/ptyWyGuJfPiIZBwrmVSV5xZBiRygm58gPpw13OPHK8rWv7Wyo/dWxonnxvo0EhUoJ/SN4Ly69+oo2Sh4DWockzNHdY3rjol/G0d+KbPI9v1fpJVZV1XeRV5qc/QQ3W9LXZRxPbWe3mXruesYdRf520XPS8Jjljq+y2vg0eON7LJt7mie1sk45vSj'"</definedName>
    <definedName name="_AMO_SingleValue_991905274_TaskState.6" hidden="1">"'npU9NMgmlh3Hr9DLysBUZW1I0cCnDJk3ywZs7ac58wgewcPpRtVdlGfiElo+w4733FzWco5Tssy77m1AkUUZ55zTIUku57kcZs8HS/wViFFqqOsQw1cfDgiTXMnwZD095FdchktXSdL1FYvWseXPRWlN+NhfEz4O1oSPwzXh42hN+DheEz5O1oSP0zXh42xN+JDr8VbNSTHWKBa02s49ivdptE1e/8UTl38Bl38g0hCj8oTJbLR31Havk7N'"</definedName>
    <definedName name="_AMO_SingleValue_991905274_TaskState.7" hidden="1">"'h7xyZjeBVOrsB+dNwSZ10+Nqn8DU+UgdJKIXFK6rkaa9M6uI4R2ndhKzgaCeSor2A87D1laqlJLOoW1C9QB1tU9qmVmNTJW1V2qpSt6p9bVXaqlK3qgNtVdqqUreqQ21V2qpSt6ojbVXaqlK3qmNtVdqqUreqE21V2qpSt6pTbVXaqlK3qjNtVdqqVpAF3dN2pe3K164WQS5+img/u4y2rqdirtduEc/ru7bHb0+qPJ5IB+3JlQcv3DJ+5k'"</definedName>
    <definedName name="_AMO_SingleValue_991905274_TaskState.8" hidden="1">"'a9ybw7ouWzRsBv95x8bMNvRx29WsH5tpL/qGd7oWVHvgobkM6MQK2kN/Ylo7XID+czAiaTpb2Q/6A1tEHv5Nh81FiP3pwcOLB41/8PyAu7axaII1G34HpXV3hMZ4m7L6lcNtjiXZTETj98P6l013E73xhNvn7/C67kflYcH1//+6jgDNqNaXWruL3Q3vePigltctXRvPBlPObj73JeaK+mvVrOXk2NxLR/0/4tuX/j7/mcQ6ILnH3Cp6Z9n'"</definedName>
    <definedName name="_AMO_SingleValue_991905274_TaskState.9" hidden="1">"'PZxufs4v3m39nPaz6Xh5+q0J4f2cdrHrYuPEzlO7d+0f1vmqVMFPbDCrhl/i/tKR3Hawy3t4VQswTuG9FB/zPj+ICK/LSS3330P7sub2+Pu0Nca8GQtJvZNaOkep3tc7jGF+kwqelSx7b07+6ftcleYc/YnW7fn6tk+z96Ep5bxMmHOto3i09W95Gyrj+a/vT45uS8O432R94znNYMpxfNCN0z8l17fscPOpWP+sBk7sBVj6nETfBz//Rk6'"</definedName>
    <definedName name="_AMO_UniqueIdentifier" hidden="1">"'1b747e39-c320-4639-b18d-8c13a71b5592'"</definedName>
    <definedName name="_AMO_XmlVersion" hidden="1">"'1'"</definedName>
    <definedName name="Summary_Tables" localSheetId="5">[1]Table1!#REF!</definedName>
    <definedName name="Summary_Tables" localSheetId="3">[1]Table1!#REF!</definedName>
    <definedName name="Summary_Tables" localSheetId="1">[1]Table1!#REF!</definedName>
    <definedName name="Summary_Tables">[1]Table1!#REF!</definedName>
    <definedName name="Summary_Tables_10" localSheetId="5">#REF!</definedName>
    <definedName name="Summary_Tables_10" localSheetId="3">#REF!</definedName>
    <definedName name="Summary_Tables_10" localSheetId="1">#REF!</definedName>
    <definedName name="Summary_Tables_10">#REF!</definedName>
    <definedName name="Summary_Tables_11" localSheetId="5">[1]Table2.1!#REF!</definedName>
    <definedName name="Summary_Tables_11" localSheetId="3">[1]Table2.1!#REF!</definedName>
    <definedName name="Summary_Tables_11" localSheetId="1">[1]Table2.1!#REF!</definedName>
    <definedName name="Summary_Tables_11">[1]Table2.1!#REF!</definedName>
    <definedName name="Summary_Tables_14" localSheetId="5">#REF!</definedName>
    <definedName name="Summary_Tables_14" localSheetId="3">#REF!</definedName>
    <definedName name="Summary_Tables_14" localSheetId="1">#REF!</definedName>
    <definedName name="Summary_Tables_14">#REF!</definedName>
    <definedName name="Summary_Tables_15" localSheetId="5">#REF!</definedName>
    <definedName name="Summary_Tables_15" localSheetId="3">#REF!</definedName>
    <definedName name="Summary_Tables_15" localSheetId="1">#REF!</definedName>
    <definedName name="Summary_Tables_15">#REF!</definedName>
    <definedName name="Summary_Tables_17" localSheetId="5">[1]Table3.7!#REF!</definedName>
    <definedName name="Summary_Tables_17" localSheetId="3">[1]Table3.7!#REF!</definedName>
    <definedName name="Summary_Tables_17" localSheetId="1">[1]Table3.7!#REF!</definedName>
    <definedName name="Summary_Tables_17">[1]Table3.7!#REF!</definedName>
    <definedName name="Summary_Tables_18" localSheetId="5">[1]Table3.6!#REF!</definedName>
    <definedName name="Summary_Tables_18" localSheetId="3">[1]Table3.6!#REF!</definedName>
    <definedName name="Summary_Tables_18" localSheetId="1">[1]Table3.6!#REF!</definedName>
    <definedName name="Summary_Tables_18">[1]Table3.6!#REF!</definedName>
    <definedName name="Summary_Tables_19" localSheetId="5">#REF!</definedName>
    <definedName name="Summary_Tables_19" localSheetId="3">#REF!</definedName>
    <definedName name="Summary_Tables_19" localSheetId="1">#REF!</definedName>
    <definedName name="Summary_Tables_19">#REF!</definedName>
    <definedName name="Summary_Tables_2" localSheetId="5">[1]Table1!#REF!</definedName>
    <definedName name="Summary_Tables_2" localSheetId="3">[1]Table1!#REF!</definedName>
    <definedName name="Summary_Tables_2" localSheetId="1">[1]Table1!#REF!</definedName>
    <definedName name="Summary_Tables_2">[1]Table1!#REF!</definedName>
    <definedName name="Summary_Tables_20" localSheetId="5">[1]Table4!#REF!</definedName>
    <definedName name="Summary_Tables_20" localSheetId="3">[1]Table4!#REF!</definedName>
    <definedName name="Summary_Tables_20" localSheetId="1">[1]Table4!#REF!</definedName>
    <definedName name="Summary_Tables_20">[1]Table4!#REF!</definedName>
    <definedName name="Summary_Tables_24" localSheetId="5">[1]Table8!#REF!</definedName>
    <definedName name="Summary_Tables_24" localSheetId="3">[1]Table8!#REF!</definedName>
    <definedName name="Summary_Tables_24" localSheetId="1">[1]Table8!#REF!</definedName>
    <definedName name="Summary_Tables_24">[1]Table8!#REF!</definedName>
    <definedName name="Summary_Tables_25" localSheetId="5">[1]Table2.2!#REF!</definedName>
    <definedName name="Summary_Tables_25" localSheetId="3">[1]Table2.2!#REF!</definedName>
    <definedName name="Summary_Tables_25" localSheetId="1">[1]Table2.2!#REF!</definedName>
    <definedName name="Summary_Tables_25">[1]Table2.2!#REF!</definedName>
    <definedName name="Summary_Tables_26" localSheetId="5">[1]Table2.2!#REF!</definedName>
    <definedName name="Summary_Tables_26" localSheetId="3">[1]Table2.2!#REF!</definedName>
    <definedName name="Summary_Tables_26" localSheetId="1">[1]Table2.2!#REF!</definedName>
    <definedName name="Summary_Tables_26">[1]Table2.2!#REF!</definedName>
    <definedName name="Summary_Tables_27" localSheetId="5">#REF!</definedName>
    <definedName name="Summary_Tables_27" localSheetId="3">#REF!</definedName>
    <definedName name="Summary_Tables_27" localSheetId="1">#REF!</definedName>
    <definedName name="Summary_Tables_27">#REF!</definedName>
    <definedName name="Summary_Tables_28" localSheetId="5">'[1]Table 2'!#REF!</definedName>
    <definedName name="Summary_Tables_28" localSheetId="3">'[1]Table 2'!#REF!</definedName>
    <definedName name="Summary_Tables_28" localSheetId="1">'[1]Table 2'!#REF!</definedName>
    <definedName name="Summary_Tables_28">'[1]Table 2'!#REF!</definedName>
    <definedName name="Summary_Tables_29" localSheetId="5">'[1]Table 2'!#REF!</definedName>
    <definedName name="Summary_Tables_29" localSheetId="3">'[1]Table 2'!#REF!</definedName>
    <definedName name="Summary_Tables_29" localSheetId="1">'[1]Table 2'!#REF!</definedName>
    <definedName name="Summary_Tables_29">'[1]Table 2'!#REF!</definedName>
    <definedName name="Summary_Tables_3" localSheetId="5">[2]Table2.2!#REF!</definedName>
    <definedName name="Summary_Tables_3" localSheetId="3">[2]Table2.2!#REF!</definedName>
    <definedName name="Summary_Tables_3" localSheetId="1">[2]Table2.2!#REF!</definedName>
    <definedName name="Summary_Tables_3">[2]Table2.2!#REF!</definedName>
    <definedName name="Summary_Tables_30" localSheetId="5">'[1]Table 2'!#REF!</definedName>
    <definedName name="Summary_Tables_30" localSheetId="3">'[1]Table 2'!#REF!</definedName>
    <definedName name="Summary_Tables_30" localSheetId="1">'[1]Table 2'!#REF!</definedName>
    <definedName name="Summary_Tables_30">'[1]Table 2'!#REF!</definedName>
    <definedName name="Summary_Tables_31" localSheetId="5">'[1]Table 2.3'!#REF!</definedName>
    <definedName name="Summary_Tables_31" localSheetId="3">'[1]Table 2.3'!#REF!</definedName>
    <definedName name="Summary_Tables_31" localSheetId="1">'[1]Table 2.3'!#REF!</definedName>
    <definedName name="Summary_Tables_31">'[1]Table 2.3'!#REF!</definedName>
    <definedName name="Summary_Tables_32" localSheetId="5">'[1]Table 2.3'!#REF!</definedName>
    <definedName name="Summary_Tables_32" localSheetId="3">'[1]Table 2.3'!#REF!</definedName>
    <definedName name="Summary_Tables_32" localSheetId="1">'[1]Table 2.3'!#REF!</definedName>
    <definedName name="Summary_Tables_32">'[1]Table 2.3'!#REF!</definedName>
    <definedName name="Summary_Tables_34" localSheetId="5">[1]Table3.8a!#REF!</definedName>
    <definedName name="Summary_Tables_34" localSheetId="3">[1]Table3.8a!#REF!</definedName>
    <definedName name="Summary_Tables_34" localSheetId="1">[1]Table3.8a!#REF!</definedName>
    <definedName name="Summary_Tables_34">[1]Table3.8a!#REF!</definedName>
    <definedName name="Summary_Tables_35" localSheetId="5">[1]Table3.8b!#REF!</definedName>
    <definedName name="Summary_Tables_35" localSheetId="3">[1]Table3.8b!#REF!</definedName>
    <definedName name="Summary_Tables_35" localSheetId="1">[1]Table3.8b!#REF!</definedName>
    <definedName name="Summary_Tables_35">[1]Table3.8b!#REF!</definedName>
    <definedName name="Summary_Tables_36" localSheetId="5">#REF!</definedName>
    <definedName name="Summary_Tables_36" localSheetId="3">#REF!</definedName>
    <definedName name="Summary_Tables_36" localSheetId="1">#REF!</definedName>
    <definedName name="Summary_Tables_36">#REF!</definedName>
    <definedName name="Summary_Tables_37" localSheetId="5">[1]Table3.8c!#REF!</definedName>
    <definedName name="Summary_Tables_37" localSheetId="3">[1]Table3.8c!#REF!</definedName>
    <definedName name="Summary_Tables_37" localSheetId="1">[1]Table3.8c!#REF!</definedName>
    <definedName name="Summary_Tables_37">[1]Table3.8c!#REF!</definedName>
    <definedName name="Summary_Tables_38" localSheetId="5">[1]Table3.6!#REF!</definedName>
    <definedName name="Summary_Tables_38" localSheetId="3">[1]Table3.6!#REF!</definedName>
    <definedName name="Summary_Tables_38" localSheetId="1">[1]Table3.6!#REF!</definedName>
    <definedName name="Summary_Tables_38">[1]Table3.6!#REF!</definedName>
    <definedName name="Summary_Tables_4" localSheetId="5">[2]Table2.2!#REF!</definedName>
    <definedName name="Summary_Tables_4" localSheetId="3">[2]Table2.2!#REF!</definedName>
    <definedName name="Summary_Tables_4" localSheetId="1">[2]Table2.2!#REF!</definedName>
    <definedName name="Summary_Tables_4">[2]Table2.2!#REF!</definedName>
    <definedName name="Summary_Tables_44" localSheetId="5">[1]Table2.1!#REF!</definedName>
    <definedName name="Summary_Tables_44" localSheetId="3">[1]Table2.1!#REF!</definedName>
    <definedName name="Summary_Tables_44" localSheetId="1">[1]Table2.1!#REF!</definedName>
    <definedName name="Summary_Tables_44">[1]Table2.1!#REF!</definedName>
    <definedName name="Summary_Tables_45" localSheetId="5">[1]Table2.2!#REF!</definedName>
    <definedName name="Summary_Tables_45" localSheetId="3">[1]Table2.2!#REF!</definedName>
    <definedName name="Summary_Tables_45" localSheetId="1">[1]Table2.2!#REF!</definedName>
    <definedName name="Summary_Tables_45">[1]Table2.2!#REF!</definedName>
    <definedName name="Summary_Tables_46" localSheetId="5">[1]Table2.2!#REF!</definedName>
    <definedName name="Summary_Tables_46" localSheetId="3">[1]Table2.2!#REF!</definedName>
    <definedName name="Summary_Tables_46" localSheetId="1">[1]Table2.2!#REF!</definedName>
    <definedName name="Summary_Tables_46">[1]Table2.2!#REF!</definedName>
    <definedName name="Summary_Tables_5" localSheetId="5">[2]Table2.2!#REF!</definedName>
    <definedName name="Summary_Tables_5" localSheetId="3">[2]Table2.2!#REF!</definedName>
    <definedName name="Summary_Tables_5" localSheetId="1">[2]Table2.2!#REF!</definedName>
    <definedName name="Summary_Tables_5">[2]Table2.2!#REF!</definedName>
  </definedNames>
  <calcPr calcId="145621"/>
</workbook>
</file>

<file path=xl/calcChain.xml><?xml version="1.0" encoding="utf-8"?>
<calcChain xmlns="http://schemas.openxmlformats.org/spreadsheetml/2006/main">
  <c r="J41" i="11" l="1"/>
  <c r="C41" i="11"/>
  <c r="D41" i="11"/>
  <c r="E41" i="11"/>
  <c r="F41" i="11"/>
  <c r="G41" i="11"/>
  <c r="H41" i="11"/>
  <c r="I41" i="11"/>
  <c r="K41" i="11"/>
  <c r="L41" i="11"/>
  <c r="M41" i="11"/>
  <c r="N41" i="11"/>
  <c r="C42" i="11"/>
  <c r="D42" i="11"/>
  <c r="E42" i="11"/>
  <c r="F42" i="11"/>
  <c r="G42" i="11"/>
  <c r="H42" i="11"/>
  <c r="I42" i="11"/>
  <c r="J42" i="11"/>
  <c r="K42" i="11"/>
  <c r="L42" i="11"/>
  <c r="M42" i="11"/>
  <c r="N42" i="11"/>
  <c r="C43" i="11"/>
  <c r="D43" i="11"/>
  <c r="E43" i="11"/>
  <c r="F43" i="11"/>
  <c r="G43" i="11"/>
  <c r="H43" i="11"/>
  <c r="I43" i="11"/>
  <c r="J43" i="11"/>
  <c r="K43" i="11"/>
  <c r="L43" i="11"/>
  <c r="M43" i="11"/>
  <c r="N43" i="11"/>
  <c r="C44" i="11"/>
  <c r="D44" i="11"/>
  <c r="E44" i="11"/>
  <c r="F44" i="11"/>
  <c r="G44" i="11"/>
  <c r="H44" i="11"/>
  <c r="I44" i="11"/>
  <c r="J44" i="11"/>
  <c r="K44" i="11"/>
  <c r="L44" i="11"/>
  <c r="M44" i="11"/>
  <c r="N44" i="11"/>
  <c r="C45" i="11"/>
  <c r="D45" i="11"/>
  <c r="E45" i="11"/>
  <c r="F45" i="11"/>
  <c r="G45" i="11"/>
  <c r="H45" i="11"/>
  <c r="I45" i="11"/>
  <c r="J45" i="11"/>
  <c r="K45" i="11"/>
  <c r="L45" i="11"/>
  <c r="M45" i="11"/>
  <c r="N45" i="11"/>
  <c r="B42" i="11"/>
  <c r="B43" i="11"/>
  <c r="B44" i="11"/>
  <c r="B45" i="11"/>
  <c r="B41" i="11"/>
  <c r="C37" i="9" l="1"/>
  <c r="A84" i="8"/>
  <c r="A85" i="8"/>
  <c r="A86" i="8"/>
  <c r="A87" i="8"/>
  <c r="A88" i="8"/>
  <c r="A89" i="8"/>
  <c r="A90" i="8"/>
  <c r="A91" i="8"/>
  <c r="A83" i="8"/>
  <c r="B105" i="8"/>
  <c r="B97" i="8"/>
  <c r="C105" i="8"/>
  <c r="D105" i="8"/>
  <c r="E105" i="8"/>
  <c r="F105" i="8"/>
  <c r="G105" i="8"/>
  <c r="H105" i="8"/>
  <c r="I105" i="8"/>
  <c r="J105" i="8"/>
  <c r="K105" i="8"/>
  <c r="B104" i="8"/>
  <c r="B99" i="8"/>
  <c r="B98" i="8"/>
  <c r="C98" i="8"/>
  <c r="D98" i="8"/>
  <c r="E98" i="8"/>
  <c r="F98" i="8"/>
  <c r="G98" i="8"/>
  <c r="H98" i="8"/>
  <c r="I98" i="8"/>
  <c r="J98" i="8"/>
  <c r="K98" i="8"/>
  <c r="C99" i="8"/>
  <c r="D99" i="8"/>
  <c r="E99" i="8"/>
  <c r="F99" i="8"/>
  <c r="G99" i="8"/>
  <c r="H99" i="8"/>
  <c r="I99" i="8"/>
  <c r="J99" i="8"/>
  <c r="K99" i="8"/>
  <c r="B100" i="8"/>
  <c r="C100" i="8"/>
  <c r="D100" i="8"/>
  <c r="E100" i="8"/>
  <c r="F100" i="8"/>
  <c r="G100" i="8"/>
  <c r="H100" i="8"/>
  <c r="I100" i="8"/>
  <c r="J100" i="8"/>
  <c r="K100" i="8"/>
  <c r="B101" i="8"/>
  <c r="C101" i="8"/>
  <c r="D101" i="8"/>
  <c r="E101" i="8"/>
  <c r="F101" i="8"/>
  <c r="G101" i="8"/>
  <c r="H101" i="8"/>
  <c r="I101" i="8"/>
  <c r="J101" i="8"/>
  <c r="K101" i="8"/>
  <c r="B102" i="8"/>
  <c r="C102" i="8"/>
  <c r="D102" i="8"/>
  <c r="E102" i="8"/>
  <c r="F102" i="8"/>
  <c r="G102" i="8"/>
  <c r="H102" i="8"/>
  <c r="I102" i="8"/>
  <c r="J102" i="8"/>
  <c r="K102" i="8"/>
  <c r="B103" i="8"/>
  <c r="C103" i="8"/>
  <c r="D103" i="8"/>
  <c r="E103" i="8"/>
  <c r="F103" i="8"/>
  <c r="G103" i="8"/>
  <c r="H103" i="8"/>
  <c r="I103" i="8"/>
  <c r="J103" i="8"/>
  <c r="K103" i="8"/>
  <c r="C104" i="8"/>
  <c r="D104" i="8"/>
  <c r="E104" i="8"/>
  <c r="F104" i="8"/>
  <c r="G104" i="8"/>
  <c r="H104" i="8"/>
  <c r="I104" i="8"/>
  <c r="J104" i="8"/>
  <c r="K104" i="8"/>
  <c r="K97" i="8"/>
  <c r="C97" i="8"/>
  <c r="D97" i="8"/>
  <c r="E97" i="8"/>
  <c r="F97" i="8"/>
  <c r="G97" i="8"/>
  <c r="H97" i="8"/>
  <c r="I97" i="8"/>
  <c r="J97" i="8"/>
  <c r="K83" i="8" l="1"/>
  <c r="C83" i="8"/>
  <c r="D83" i="8"/>
  <c r="E83" i="8"/>
  <c r="F83" i="8"/>
  <c r="G83" i="8"/>
  <c r="H83" i="8"/>
  <c r="I83" i="8"/>
  <c r="J83" i="8"/>
  <c r="C84" i="8"/>
  <c r="D84" i="8"/>
  <c r="E84" i="8"/>
  <c r="F84" i="8"/>
  <c r="G84" i="8"/>
  <c r="H84" i="8"/>
  <c r="I84" i="8"/>
  <c r="J84" i="8"/>
  <c r="K84" i="8"/>
  <c r="C85" i="8"/>
  <c r="D85" i="8"/>
  <c r="E85" i="8"/>
  <c r="F85" i="8"/>
  <c r="G85" i="8"/>
  <c r="H85" i="8"/>
  <c r="I85" i="8"/>
  <c r="J85" i="8"/>
  <c r="K85" i="8"/>
  <c r="C86" i="8"/>
  <c r="D86" i="8"/>
  <c r="E86" i="8"/>
  <c r="F86" i="8"/>
  <c r="G86" i="8"/>
  <c r="H86" i="8"/>
  <c r="I86" i="8"/>
  <c r="J86" i="8"/>
  <c r="K86" i="8"/>
  <c r="C87" i="8"/>
  <c r="D87" i="8"/>
  <c r="E87" i="8"/>
  <c r="F87" i="8"/>
  <c r="G87" i="8"/>
  <c r="H87" i="8"/>
  <c r="I87" i="8"/>
  <c r="J87" i="8"/>
  <c r="K87" i="8"/>
  <c r="C88" i="8"/>
  <c r="D88" i="8"/>
  <c r="E88" i="8"/>
  <c r="F88" i="8"/>
  <c r="G88" i="8"/>
  <c r="H88" i="8"/>
  <c r="I88" i="8"/>
  <c r="J88" i="8"/>
  <c r="K88" i="8"/>
  <c r="C89" i="8"/>
  <c r="D89" i="8"/>
  <c r="E89" i="8"/>
  <c r="F89" i="8"/>
  <c r="G89" i="8"/>
  <c r="H89" i="8"/>
  <c r="I89" i="8"/>
  <c r="J89" i="8"/>
  <c r="K89" i="8"/>
  <c r="C90" i="8"/>
  <c r="D90" i="8"/>
  <c r="E90" i="8"/>
  <c r="F90" i="8"/>
  <c r="G90" i="8"/>
  <c r="H90" i="8"/>
  <c r="I90" i="8"/>
  <c r="J90" i="8"/>
  <c r="K90" i="8"/>
  <c r="C91" i="8"/>
  <c r="D91" i="8"/>
  <c r="E91" i="8"/>
  <c r="F91" i="8"/>
  <c r="G91" i="8"/>
  <c r="H91" i="8"/>
  <c r="I91" i="8"/>
  <c r="J91" i="8"/>
  <c r="K91" i="8"/>
  <c r="B91" i="8"/>
  <c r="B90" i="8"/>
  <c r="B89" i="8"/>
  <c r="B88" i="8"/>
  <c r="B87" i="8"/>
  <c r="B86" i="8"/>
  <c r="B85" i="8"/>
  <c r="B84" i="8"/>
  <c r="B83" i="8"/>
  <c r="N37" i="13" l="1"/>
  <c r="N38" i="13"/>
  <c r="N39" i="13"/>
  <c r="N40" i="13"/>
  <c r="N41" i="13"/>
  <c r="M37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L37" i="13"/>
  <c r="K37" i="13"/>
  <c r="J37" i="13"/>
  <c r="I37" i="13"/>
  <c r="H37" i="13"/>
  <c r="G37" i="13"/>
  <c r="F37" i="13"/>
  <c r="E37" i="13"/>
  <c r="D37" i="13"/>
  <c r="C37" i="13"/>
  <c r="B37" i="13"/>
  <c r="J41" i="10"/>
  <c r="C37" i="10"/>
  <c r="I41" i="10"/>
  <c r="H41" i="10"/>
  <c r="G41" i="10"/>
  <c r="F41" i="10"/>
  <c r="E41" i="10"/>
  <c r="D41" i="10"/>
  <c r="C41" i="10"/>
  <c r="J40" i="10"/>
  <c r="I40" i="10"/>
  <c r="H40" i="10"/>
  <c r="G40" i="10"/>
  <c r="F40" i="10"/>
  <c r="E40" i="10"/>
  <c r="D40" i="10"/>
  <c r="C40" i="10"/>
  <c r="J39" i="10"/>
  <c r="I39" i="10"/>
  <c r="H39" i="10"/>
  <c r="G39" i="10"/>
  <c r="F39" i="10"/>
  <c r="E39" i="10"/>
  <c r="D39" i="10"/>
  <c r="C39" i="10"/>
  <c r="J38" i="10"/>
  <c r="I38" i="10"/>
  <c r="H38" i="10"/>
  <c r="G38" i="10"/>
  <c r="F38" i="10"/>
  <c r="E38" i="10"/>
  <c r="D38" i="10"/>
  <c r="C38" i="10"/>
  <c r="J37" i="10"/>
  <c r="I37" i="10"/>
  <c r="H37" i="10"/>
  <c r="G37" i="10"/>
  <c r="F37" i="10"/>
  <c r="E37" i="10"/>
  <c r="D37" i="10"/>
  <c r="D37" i="12"/>
  <c r="E37" i="12"/>
  <c r="F37" i="12"/>
  <c r="G37" i="12"/>
  <c r="H37" i="12"/>
  <c r="I37" i="12"/>
  <c r="J37" i="12"/>
  <c r="K37" i="12"/>
  <c r="L37" i="12"/>
  <c r="M37" i="12"/>
  <c r="N37" i="12"/>
  <c r="D38" i="12"/>
  <c r="E38" i="12"/>
  <c r="F38" i="12"/>
  <c r="G38" i="12"/>
  <c r="H38" i="12"/>
  <c r="I38" i="12"/>
  <c r="J38" i="12"/>
  <c r="K38" i="12"/>
  <c r="L38" i="12"/>
  <c r="M38" i="12"/>
  <c r="N38" i="12"/>
  <c r="D39" i="12"/>
  <c r="E39" i="12"/>
  <c r="F39" i="12"/>
  <c r="G39" i="12"/>
  <c r="H39" i="12"/>
  <c r="I39" i="12"/>
  <c r="J39" i="12"/>
  <c r="K39" i="12"/>
  <c r="L39" i="12"/>
  <c r="M39" i="12"/>
  <c r="N39" i="12"/>
  <c r="D40" i="12"/>
  <c r="E40" i="12"/>
  <c r="F40" i="12"/>
  <c r="G40" i="12"/>
  <c r="H40" i="12"/>
  <c r="I40" i="12"/>
  <c r="J40" i="12"/>
  <c r="K40" i="12"/>
  <c r="L40" i="12"/>
  <c r="M40" i="12"/>
  <c r="N40" i="12"/>
  <c r="D41" i="12"/>
  <c r="E41" i="12"/>
  <c r="F41" i="12"/>
  <c r="G41" i="12"/>
  <c r="H41" i="12"/>
  <c r="I41" i="12"/>
  <c r="J41" i="12"/>
  <c r="K41" i="12"/>
  <c r="L41" i="12"/>
  <c r="M41" i="12"/>
  <c r="N41" i="12"/>
  <c r="C41" i="12"/>
  <c r="C40" i="12"/>
  <c r="C39" i="12"/>
  <c r="C38" i="12"/>
  <c r="C37" i="12"/>
  <c r="D37" i="9"/>
  <c r="E37" i="9"/>
  <c r="F37" i="9"/>
  <c r="G37" i="9"/>
  <c r="H37" i="9"/>
  <c r="I37" i="9"/>
  <c r="J37" i="9"/>
  <c r="K37" i="9"/>
  <c r="D38" i="9"/>
  <c r="E38" i="9"/>
  <c r="F38" i="9"/>
  <c r="G38" i="9"/>
  <c r="H38" i="9"/>
  <c r="I38" i="9"/>
  <c r="J38" i="9"/>
  <c r="K38" i="9"/>
  <c r="D39" i="9"/>
  <c r="E39" i="9"/>
  <c r="F39" i="9"/>
  <c r="G39" i="9"/>
  <c r="H39" i="9"/>
  <c r="I39" i="9"/>
  <c r="J39" i="9"/>
  <c r="K39" i="9"/>
  <c r="D40" i="9"/>
  <c r="E40" i="9"/>
  <c r="F40" i="9"/>
  <c r="G40" i="9"/>
  <c r="H40" i="9"/>
  <c r="I40" i="9"/>
  <c r="J40" i="9"/>
  <c r="K40" i="9"/>
  <c r="D41" i="9"/>
  <c r="E41" i="9"/>
  <c r="F41" i="9"/>
  <c r="G41" i="9"/>
  <c r="H41" i="9"/>
  <c r="I41" i="9"/>
  <c r="J41" i="9"/>
  <c r="K41" i="9"/>
  <c r="C41" i="9"/>
  <c r="C40" i="9"/>
  <c r="C39" i="9"/>
  <c r="C38" i="9"/>
  <c r="D77" i="8"/>
  <c r="E77" i="8"/>
  <c r="F77" i="8"/>
  <c r="G77" i="8"/>
  <c r="H77" i="8"/>
  <c r="I77" i="8"/>
  <c r="J77" i="8"/>
  <c r="K77" i="8"/>
  <c r="D78" i="8"/>
  <c r="E78" i="8"/>
  <c r="F78" i="8"/>
  <c r="G78" i="8"/>
  <c r="H78" i="8"/>
  <c r="I78" i="8"/>
  <c r="J78" i="8"/>
  <c r="K78" i="8"/>
  <c r="C77" i="8"/>
  <c r="C78" i="8"/>
  <c r="C35" i="11"/>
  <c r="D35" i="11"/>
  <c r="E35" i="11"/>
  <c r="F35" i="11"/>
  <c r="G35" i="11"/>
  <c r="H35" i="11"/>
  <c r="I35" i="11"/>
  <c r="J35" i="11"/>
  <c r="K35" i="11"/>
  <c r="L35" i="11"/>
  <c r="M35" i="11"/>
  <c r="N35" i="11"/>
  <c r="C39" i="8"/>
  <c r="B35" i="11"/>
  <c r="C71" i="8"/>
  <c r="D76" i="8"/>
  <c r="E76" i="8"/>
  <c r="F76" i="8"/>
  <c r="G76" i="8"/>
  <c r="H76" i="8"/>
  <c r="I76" i="8"/>
  <c r="J76" i="8"/>
  <c r="K76" i="8"/>
  <c r="C76" i="8"/>
  <c r="K36" i="8" l="1"/>
  <c r="D36" i="8"/>
  <c r="E36" i="8"/>
  <c r="F36" i="8"/>
  <c r="G36" i="8"/>
  <c r="H36" i="8"/>
  <c r="I36" i="8"/>
  <c r="J36" i="8"/>
  <c r="C36" i="8"/>
  <c r="C40" i="8"/>
  <c r="D40" i="8"/>
  <c r="D75" i="8" s="1"/>
  <c r="E40" i="8"/>
  <c r="F40" i="8"/>
  <c r="F75" i="8" s="1"/>
  <c r="G40" i="8"/>
  <c r="H40" i="8"/>
  <c r="H75" i="8" s="1"/>
  <c r="I40" i="8"/>
  <c r="I75" i="8" s="1"/>
  <c r="J40" i="8"/>
  <c r="J75" i="8" s="1"/>
  <c r="K40" i="8"/>
  <c r="C41" i="8"/>
  <c r="C75" i="8" s="1"/>
  <c r="D41" i="8"/>
  <c r="D74" i="8" s="1"/>
  <c r="E41" i="8"/>
  <c r="E74" i="8" s="1"/>
  <c r="F41" i="8"/>
  <c r="G41" i="8"/>
  <c r="H41" i="8"/>
  <c r="H74" i="8" s="1"/>
  <c r="I41" i="8"/>
  <c r="I74" i="8" s="1"/>
  <c r="J41" i="8"/>
  <c r="K41" i="8"/>
  <c r="C42" i="8"/>
  <c r="C74" i="8" s="1"/>
  <c r="D42" i="8"/>
  <c r="D73" i="8" s="1"/>
  <c r="E42" i="8"/>
  <c r="F42" i="8"/>
  <c r="G42" i="8"/>
  <c r="H42" i="8"/>
  <c r="H73" i="8" s="1"/>
  <c r="I42" i="8"/>
  <c r="J42" i="8"/>
  <c r="K42" i="8"/>
  <c r="C43" i="8"/>
  <c r="C73" i="8" s="1"/>
  <c r="D43" i="8"/>
  <c r="E43" i="8"/>
  <c r="F43" i="8"/>
  <c r="G43" i="8"/>
  <c r="H43" i="8"/>
  <c r="I43" i="8"/>
  <c r="J43" i="8"/>
  <c r="K43" i="8"/>
  <c r="C44" i="8"/>
  <c r="D44" i="8"/>
  <c r="E44" i="8"/>
  <c r="F44" i="8"/>
  <c r="G44" i="8"/>
  <c r="H44" i="8"/>
  <c r="I44" i="8"/>
  <c r="J44" i="8"/>
  <c r="K44" i="8"/>
  <c r="C45" i="8"/>
  <c r="D45" i="8"/>
  <c r="E45" i="8"/>
  <c r="F45" i="8"/>
  <c r="G45" i="8"/>
  <c r="H45" i="8"/>
  <c r="I45" i="8"/>
  <c r="J45" i="8"/>
  <c r="K45" i="8"/>
  <c r="C46" i="8"/>
  <c r="D46" i="8"/>
  <c r="E46" i="8"/>
  <c r="F46" i="8"/>
  <c r="G46" i="8"/>
  <c r="H46" i="8"/>
  <c r="I46" i="8"/>
  <c r="J46" i="8"/>
  <c r="K46" i="8"/>
  <c r="C47" i="8"/>
  <c r="D47" i="8"/>
  <c r="E47" i="8"/>
  <c r="F47" i="8"/>
  <c r="G47" i="8"/>
  <c r="H47" i="8"/>
  <c r="I47" i="8"/>
  <c r="J47" i="8"/>
  <c r="K47" i="8"/>
  <c r="C48" i="8"/>
  <c r="D48" i="8"/>
  <c r="E48" i="8"/>
  <c r="F48" i="8"/>
  <c r="G48" i="8"/>
  <c r="H48" i="8"/>
  <c r="I48" i="8"/>
  <c r="J48" i="8"/>
  <c r="K48" i="8"/>
  <c r="C49" i="8"/>
  <c r="D49" i="8"/>
  <c r="E49" i="8"/>
  <c r="F49" i="8"/>
  <c r="G49" i="8"/>
  <c r="H49" i="8"/>
  <c r="I49" i="8"/>
  <c r="J49" i="8"/>
  <c r="K49" i="8"/>
  <c r="C50" i="8"/>
  <c r="D50" i="8"/>
  <c r="E50" i="8"/>
  <c r="F50" i="8"/>
  <c r="G50" i="8"/>
  <c r="H50" i="8"/>
  <c r="I50" i="8"/>
  <c r="J50" i="8"/>
  <c r="K50" i="8"/>
  <c r="C51" i="8"/>
  <c r="D51" i="8"/>
  <c r="E51" i="8"/>
  <c r="F51" i="8"/>
  <c r="G51" i="8"/>
  <c r="H51" i="8"/>
  <c r="I51" i="8"/>
  <c r="J51" i="8"/>
  <c r="K51" i="8"/>
  <c r="C52" i="8"/>
  <c r="D52" i="8"/>
  <c r="E52" i="8"/>
  <c r="F52" i="8"/>
  <c r="G52" i="8"/>
  <c r="H52" i="8"/>
  <c r="I52" i="8"/>
  <c r="J52" i="8"/>
  <c r="K52" i="8"/>
  <c r="C53" i="8"/>
  <c r="D53" i="8"/>
  <c r="E53" i="8"/>
  <c r="F53" i="8"/>
  <c r="G53" i="8"/>
  <c r="H53" i="8"/>
  <c r="I53" i="8"/>
  <c r="J53" i="8"/>
  <c r="K53" i="8"/>
  <c r="C54" i="8"/>
  <c r="D54" i="8"/>
  <c r="E54" i="8"/>
  <c r="F54" i="8"/>
  <c r="G54" i="8"/>
  <c r="H54" i="8"/>
  <c r="I54" i="8"/>
  <c r="J54" i="8"/>
  <c r="K54" i="8"/>
  <c r="C55" i="8"/>
  <c r="D55" i="8"/>
  <c r="E55" i="8"/>
  <c r="F55" i="8"/>
  <c r="G55" i="8"/>
  <c r="H55" i="8"/>
  <c r="I55" i="8"/>
  <c r="J55" i="8"/>
  <c r="K55" i="8"/>
  <c r="C56" i="8"/>
  <c r="D56" i="8"/>
  <c r="E56" i="8"/>
  <c r="F56" i="8"/>
  <c r="G56" i="8"/>
  <c r="H56" i="8"/>
  <c r="I56" i="8"/>
  <c r="J56" i="8"/>
  <c r="K56" i="8"/>
  <c r="C57" i="8"/>
  <c r="D57" i="8"/>
  <c r="E57" i="8"/>
  <c r="F57" i="8"/>
  <c r="G57" i="8"/>
  <c r="H57" i="8"/>
  <c r="I57" i="8"/>
  <c r="J57" i="8"/>
  <c r="K57" i="8"/>
  <c r="C58" i="8"/>
  <c r="D58" i="8"/>
  <c r="E58" i="8"/>
  <c r="F58" i="8"/>
  <c r="G58" i="8"/>
  <c r="H58" i="8"/>
  <c r="I58" i="8"/>
  <c r="J58" i="8"/>
  <c r="K58" i="8"/>
  <c r="C59" i="8"/>
  <c r="D59" i="8"/>
  <c r="E59" i="8"/>
  <c r="F59" i="8"/>
  <c r="G59" i="8"/>
  <c r="H59" i="8"/>
  <c r="I59" i="8"/>
  <c r="J59" i="8"/>
  <c r="K59" i="8"/>
  <c r="C60" i="8"/>
  <c r="D60" i="8"/>
  <c r="E60" i="8"/>
  <c r="F60" i="8"/>
  <c r="G60" i="8"/>
  <c r="H60" i="8"/>
  <c r="I60" i="8"/>
  <c r="J60" i="8"/>
  <c r="K60" i="8"/>
  <c r="C61" i="8"/>
  <c r="D61" i="8"/>
  <c r="E61" i="8"/>
  <c r="F61" i="8"/>
  <c r="G61" i="8"/>
  <c r="H61" i="8"/>
  <c r="I61" i="8"/>
  <c r="J61" i="8"/>
  <c r="K61" i="8"/>
  <c r="C62" i="8"/>
  <c r="D62" i="8"/>
  <c r="E62" i="8"/>
  <c r="F62" i="8"/>
  <c r="G62" i="8"/>
  <c r="H62" i="8"/>
  <c r="I62" i="8"/>
  <c r="J62" i="8"/>
  <c r="K62" i="8"/>
  <c r="C63" i="8"/>
  <c r="D63" i="8"/>
  <c r="E63" i="8"/>
  <c r="F63" i="8"/>
  <c r="G63" i="8"/>
  <c r="H63" i="8"/>
  <c r="I63" i="8"/>
  <c r="J63" i="8"/>
  <c r="K63" i="8"/>
  <c r="C64" i="8"/>
  <c r="D64" i="8"/>
  <c r="E64" i="8"/>
  <c r="F64" i="8"/>
  <c r="G64" i="8"/>
  <c r="H64" i="8"/>
  <c r="I64" i="8"/>
  <c r="J64" i="8"/>
  <c r="K64" i="8"/>
  <c r="C65" i="8"/>
  <c r="D65" i="8"/>
  <c r="E65" i="8"/>
  <c r="F65" i="8"/>
  <c r="G65" i="8"/>
  <c r="H65" i="8"/>
  <c r="I65" i="8"/>
  <c r="J65" i="8"/>
  <c r="K65" i="8"/>
  <c r="C66" i="8"/>
  <c r="D66" i="8"/>
  <c r="E66" i="8"/>
  <c r="F66" i="8"/>
  <c r="G66" i="8"/>
  <c r="H66" i="8"/>
  <c r="I66" i="8"/>
  <c r="J66" i="8"/>
  <c r="K66" i="8"/>
  <c r="C67" i="8"/>
  <c r="D67" i="8"/>
  <c r="E67" i="8"/>
  <c r="F67" i="8"/>
  <c r="G67" i="8"/>
  <c r="H67" i="8"/>
  <c r="I67" i="8"/>
  <c r="J67" i="8"/>
  <c r="K67" i="8"/>
  <c r="C68" i="8"/>
  <c r="D68" i="8"/>
  <c r="E68" i="8"/>
  <c r="F68" i="8"/>
  <c r="G68" i="8"/>
  <c r="H68" i="8"/>
  <c r="I68" i="8"/>
  <c r="J68" i="8"/>
  <c r="K68" i="8"/>
  <c r="C69" i="8"/>
  <c r="D69" i="8"/>
  <c r="E69" i="8"/>
  <c r="F69" i="8"/>
  <c r="G69" i="8"/>
  <c r="H69" i="8"/>
  <c r="I69" i="8"/>
  <c r="J69" i="8"/>
  <c r="K69" i="8"/>
  <c r="C70" i="8"/>
  <c r="D70" i="8"/>
  <c r="E70" i="8"/>
  <c r="F70" i="8"/>
  <c r="G70" i="8"/>
  <c r="H70" i="8"/>
  <c r="I70" i="8"/>
  <c r="J70" i="8"/>
  <c r="K70" i="8"/>
  <c r="D71" i="8"/>
  <c r="E71" i="8"/>
  <c r="F71" i="8"/>
  <c r="G71" i="8"/>
  <c r="H71" i="8"/>
  <c r="I71" i="8"/>
  <c r="J71" i="8"/>
  <c r="K71" i="8"/>
  <c r="D39" i="8"/>
  <c r="E39" i="8"/>
  <c r="E73" i="8" s="1"/>
  <c r="F39" i="8"/>
  <c r="F74" i="8" s="1"/>
  <c r="G39" i="8"/>
  <c r="G75" i="8" s="1"/>
  <c r="H39" i="8"/>
  <c r="I39" i="8"/>
  <c r="I73" i="8" s="1"/>
  <c r="J39" i="8"/>
  <c r="J74" i="8" s="1"/>
  <c r="K39" i="8"/>
  <c r="K75" i="8" s="1"/>
  <c r="I47" i="11" l="1"/>
  <c r="I48" i="11"/>
  <c r="I49" i="11"/>
  <c r="I50" i="11"/>
  <c r="I51" i="11"/>
  <c r="H51" i="11"/>
  <c r="H47" i="11"/>
  <c r="H48" i="11"/>
  <c r="H49" i="11"/>
  <c r="H50" i="11"/>
  <c r="L51" i="11"/>
  <c r="L47" i="11"/>
  <c r="L48" i="11"/>
  <c r="L49" i="11"/>
  <c r="L50" i="11"/>
  <c r="F47" i="11"/>
  <c r="F48" i="11"/>
  <c r="F49" i="11"/>
  <c r="F50" i="11"/>
  <c r="F51" i="11"/>
  <c r="J47" i="11"/>
  <c r="J48" i="11"/>
  <c r="J49" i="11"/>
  <c r="J50" i="11"/>
  <c r="J51" i="11"/>
  <c r="N47" i="11"/>
  <c r="N48" i="11"/>
  <c r="N49" i="11"/>
  <c r="N50" i="11"/>
  <c r="N51" i="11"/>
  <c r="M47" i="11"/>
  <c r="M48" i="11"/>
  <c r="M49" i="11"/>
  <c r="M50" i="11"/>
  <c r="M51" i="11"/>
  <c r="C51" i="11"/>
  <c r="C47" i="11"/>
  <c r="C48" i="11"/>
  <c r="C49" i="11"/>
  <c r="C50" i="11"/>
  <c r="B51" i="11"/>
  <c r="B50" i="11"/>
  <c r="E47" i="11"/>
  <c r="E48" i="11"/>
  <c r="E49" i="11"/>
  <c r="E50" i="11"/>
  <c r="E51" i="11"/>
  <c r="G51" i="11"/>
  <c r="G47" i="11"/>
  <c r="G48" i="11"/>
  <c r="G49" i="11"/>
  <c r="G50" i="11"/>
  <c r="K51" i="11"/>
  <c r="K47" i="11"/>
  <c r="K48" i="11"/>
  <c r="K49" i="11"/>
  <c r="K50" i="11"/>
  <c r="D51" i="11"/>
  <c r="D47" i="11"/>
  <c r="D48" i="11"/>
  <c r="D49" i="11"/>
  <c r="D50" i="11"/>
  <c r="B49" i="11"/>
  <c r="B48" i="11"/>
  <c r="B47" i="11"/>
  <c r="E75" i="8"/>
  <c r="G73" i="8"/>
  <c r="K73" i="8"/>
  <c r="J73" i="8"/>
  <c r="F73" i="8"/>
  <c r="K74" i="8"/>
  <c r="G74" i="8"/>
</calcChain>
</file>

<file path=xl/sharedStrings.xml><?xml version="1.0" encoding="utf-8"?>
<sst xmlns="http://schemas.openxmlformats.org/spreadsheetml/2006/main" count="1483" uniqueCount="113">
  <si>
    <t>Jan-Mar 2008</t>
  </si>
  <si>
    <t>Apr-Jun 2008</t>
  </si>
  <si>
    <t>Jul-Sep 2008</t>
  </si>
  <si>
    <t>Oct-Dec 2008</t>
  </si>
  <si>
    <t>Jan-Mar 2009</t>
  </si>
  <si>
    <t>Apr-Jun 2009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</si>
  <si>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</si>
  <si>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</si>
  <si>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</si>
  <si>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</si>
  <si>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</si>
  <si>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</si>
  <si>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</si>
  <si>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</si>
  <si>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</si>
  <si>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</si>
  <si>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</si>
  <si>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</si>
  <si>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</si>
  <si>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</si>
  <si>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</si>
  <si>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</si>
  <si>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</si>
  <si>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</si>
  <si>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</si>
  <si>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</si>
  <si>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</si>
  <si>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</si>
  <si>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</si>
  <si>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</si>
  <si>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</si>
  <si>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</si>
  <si>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</si>
  <si>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South Africa</t>
  </si>
  <si>
    <t xml:space="preserve"> </t>
  </si>
  <si>
    <t>Western Cape</t>
  </si>
  <si>
    <t xml:space="preserve"> -</t>
  </si>
  <si>
    <t>Eastern Cape</t>
  </si>
  <si>
    <t>Northern Cape</t>
  </si>
  <si>
    <t>Free State</t>
  </si>
  <si>
    <t>KwaZulu Natal</t>
  </si>
  <si>
    <t>North West</t>
  </si>
  <si>
    <t>Gauteng</t>
  </si>
  <si>
    <t xml:space="preserve">  -</t>
  </si>
  <si>
    <t>Mpumalanga</t>
  </si>
  <si>
    <t>Limpopo</t>
  </si>
  <si>
    <t>Unemployment</t>
  </si>
  <si>
    <t>W.C- Non Metro</t>
  </si>
  <si>
    <t>E.C- Non Metro</t>
  </si>
  <si>
    <t>E.C- Buffalo City</t>
  </si>
  <si>
    <t>F. S- Non Metro</t>
  </si>
  <si>
    <t>KZN- Non Metro</t>
  </si>
  <si>
    <t>G.P - Non Metro</t>
  </si>
  <si>
    <t xml:space="preserve"> Ekurhuleni</t>
  </si>
  <si>
    <t xml:space="preserve"> eThekhwini</t>
  </si>
  <si>
    <t>Mangaung</t>
  </si>
  <si>
    <t>Jan-Mar 08</t>
  </si>
  <si>
    <t>Apr-Jun 08</t>
  </si>
  <si>
    <t>Jul-Sep 08</t>
  </si>
  <si>
    <t>Oct-Dec 08</t>
  </si>
  <si>
    <t>Jan-Mar 09</t>
  </si>
  <si>
    <t>Apr-Jun 09</t>
  </si>
  <si>
    <t>Jul-Sep 09</t>
  </si>
  <si>
    <t>Oct-Dec 09</t>
  </si>
  <si>
    <t>Jan-Mar 10</t>
  </si>
  <si>
    <t>Apr-Jun 10</t>
  </si>
  <si>
    <t>Jul-Sep 10</t>
  </si>
  <si>
    <t>Oct-Dec 10</t>
  </si>
  <si>
    <t>Jan-Mar 11</t>
  </si>
  <si>
    <t>Apr-Jun 11</t>
  </si>
  <si>
    <t>Jul-Sep 11</t>
  </si>
  <si>
    <t>Oct-Dec 11</t>
  </si>
  <si>
    <t>Jan-Mar 12</t>
  </si>
  <si>
    <t>Apr-Jun 12</t>
  </si>
  <si>
    <t>Jul-Sep 12</t>
  </si>
  <si>
    <t>Oct-Dec 12</t>
  </si>
  <si>
    <t>Jan-Mar 13</t>
  </si>
  <si>
    <t>Apr-Jun 13</t>
  </si>
  <si>
    <t>Jul-Sep 13</t>
  </si>
  <si>
    <t>Oct-Dec 13</t>
  </si>
  <si>
    <t>Jan-Mar 14</t>
  </si>
  <si>
    <t>Apr-Jun 14</t>
  </si>
  <si>
    <t>Jul-Sep 14</t>
  </si>
  <si>
    <t>Oct-Dec 14</t>
  </si>
  <si>
    <t>Jan-Mar 15</t>
  </si>
  <si>
    <t>Apr-Jun 15</t>
  </si>
  <si>
    <t>Jul-Sep 15</t>
  </si>
  <si>
    <t>Oct-Dec 15</t>
  </si>
  <si>
    <t>Jan-Mar 16</t>
  </si>
  <si>
    <t>Unemployment rate</t>
  </si>
  <si>
    <t xml:space="preserve">  Cape Town</t>
  </si>
  <si>
    <t xml:space="preserve"> Nelson Mandela Bay</t>
  </si>
  <si>
    <t>Cape Town</t>
  </si>
  <si>
    <t>Buffalo City</t>
  </si>
  <si>
    <t>Nelson Mandela Bay</t>
  </si>
  <si>
    <t>Johannesburg</t>
  </si>
  <si>
    <t xml:space="preserve"> Tshwane</t>
  </si>
  <si>
    <t xml:space="preserve">  Johannesburg</t>
  </si>
  <si>
    <t xml:space="preserve"> Johannesburg</t>
  </si>
  <si>
    <t>(Absorption)Employed/population ratio</t>
  </si>
  <si>
    <t>AS a % of SA</t>
  </si>
  <si>
    <t>Average</t>
  </si>
  <si>
    <t>St Dev</t>
  </si>
  <si>
    <t>Range</t>
  </si>
  <si>
    <t>Correlation</t>
  </si>
  <si>
    <t>Mean</t>
  </si>
  <si>
    <t>Total</t>
  </si>
  <si>
    <t>Median</t>
  </si>
  <si>
    <t>Skewness</t>
  </si>
  <si>
    <t>Year to year</t>
  </si>
  <si>
    <t>Quartely average</t>
  </si>
  <si>
    <t>[</t>
  </si>
  <si>
    <t>% proportion of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</si>
</sst>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Border="1"/>
    <xf numFmtId="1" fontId="0" fillId="0" borderId="0" xfId="0" applyNumberFormat="1" applyBorder="1"/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0" xfId="0" applyFont="1" applyFill="1"/>
    <xf numFmtId="0" fontId="2" fillId="2" borderId="1" xfId="0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0" xfId="0" applyFont="1" applyFill="1"/>
    <xf numFmtId="0" fontId="2" fillId="0" borderId="5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2" borderId="1" xfId="0" applyFont="1" applyFill="1" applyBorder="1"/>
    <xf numFmtId="0" fontId="5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0" xfId="0" applyNumberFormat="1"/>
  </cellXfs>
  <cellStyles count="2">
    <cellStyle name="Normal" xfId="0" builtinId="0"/>
    <cellStyle name="Normal 2" xfId="1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ZA"/>
              <a:t>%</a:t>
            </a:r>
            <a:r>
              <a:rPr lang="en-ZA" baseline="0"/>
              <a:t> of SA</a:t>
            </a:r>
            <a:endParaRPr lang="en-ZA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9815296343770981E-2"/>
          <c:y val="0.125933599740019"/>
          <c:w val="0.9151531465543552"/>
          <c:h val="0.69938117828988966"/>
        </c:manualLayout>
      </c:layout>
      <c:lineChart>
        <c:grouping val="standard"/>
        <c:varyColors val="0"/>
        <c:ser>
          <c:idx val="0"/>
          <c:order val="0"/>
          <c:tx>
            <c:strRef>
              <c:f>UnemploymentProv!$C$38</c:f>
              <c:strCache>
                <c:ptCount val="1"/>
                <c:pt idx="0">
                  <c:v>Western Cape</c:v>
                </c:pt>
              </c:strCache>
            </c:strRef>
          </c:tx>
          <c:marker>
            <c:symbol val="none"/>
          </c:marker>
          <c:cat>
            <c:strRef>
              <c:f>UnemploymentProv!$A$39:$A$71</c:f>
              <c:strCache>
                <c:ptCount val="33"/>
                <c:pt idx="0">
                  <c:v>Jan-Mar 08</c:v>
                </c:pt>
                <c:pt idx="1">
                  <c:v>Apr-Jun 08</c:v>
                </c:pt>
                <c:pt idx="2">
                  <c:v>Jul-Sep 08</c:v>
                </c:pt>
                <c:pt idx="3">
                  <c:v>Oct-Dec 08</c:v>
                </c:pt>
                <c:pt idx="4">
                  <c:v>Jan-Mar 09</c:v>
                </c:pt>
                <c:pt idx="5">
                  <c:v>Apr-Jun 09</c:v>
                </c:pt>
                <c:pt idx="6">
                  <c:v>Jul-Sep 09</c:v>
                </c:pt>
                <c:pt idx="7">
                  <c:v>Oct-Dec 09</c:v>
                </c:pt>
                <c:pt idx="8">
                  <c:v>Jan-Mar 10</c:v>
                </c:pt>
                <c:pt idx="9">
                  <c:v>Apr-Jun 10</c:v>
                </c:pt>
                <c:pt idx="10">
                  <c:v>Jul-Sep 10</c:v>
                </c:pt>
                <c:pt idx="11">
                  <c:v>Oct-Dec 10</c:v>
                </c:pt>
                <c:pt idx="12">
                  <c:v>Jan-Mar 11</c:v>
                </c:pt>
                <c:pt idx="13">
                  <c:v>Apr-Jun 11</c:v>
                </c:pt>
                <c:pt idx="14">
                  <c:v>Jul-Sep 11</c:v>
                </c:pt>
                <c:pt idx="15">
                  <c:v>Oct-Dec 11</c:v>
                </c:pt>
                <c:pt idx="16">
                  <c:v>Jan-Mar 12</c:v>
                </c:pt>
                <c:pt idx="17">
                  <c:v>Apr-Jun 12</c:v>
                </c:pt>
                <c:pt idx="18">
                  <c:v>Jul-Sep 12</c:v>
                </c:pt>
                <c:pt idx="19">
                  <c:v>Oct-Dec 12</c:v>
                </c:pt>
                <c:pt idx="20">
                  <c:v>Jan-Mar 13</c:v>
                </c:pt>
                <c:pt idx="21">
                  <c:v>Apr-Jun 13</c:v>
                </c:pt>
                <c:pt idx="22">
                  <c:v>Jul-Sep 13</c:v>
                </c:pt>
                <c:pt idx="23">
                  <c:v>Oct-Dec 13</c:v>
                </c:pt>
                <c:pt idx="24">
                  <c:v>Jan-Mar 14</c:v>
                </c:pt>
                <c:pt idx="25">
                  <c:v>Apr-Jun 14</c:v>
                </c:pt>
                <c:pt idx="26">
                  <c:v>Jul-Sep 14</c:v>
                </c:pt>
                <c:pt idx="27">
                  <c:v>Oct-Dec 14</c:v>
                </c:pt>
                <c:pt idx="28">
                  <c:v>Jan-Mar 15</c:v>
                </c:pt>
                <c:pt idx="29">
                  <c:v>Apr-Jun 15</c:v>
                </c:pt>
                <c:pt idx="30">
                  <c:v>Jul-Sep 15</c:v>
                </c:pt>
                <c:pt idx="31">
                  <c:v>Oct-Dec 15</c:v>
                </c:pt>
                <c:pt idx="32">
                  <c:v>Jan-Mar 16</c:v>
                </c:pt>
              </c:strCache>
            </c:strRef>
          </c:cat>
          <c:val>
            <c:numRef>
              <c:f>UnemploymentProv!$C$39:$C$71</c:f>
              <c:numCache>
                <c:formatCode>0.00</c:formatCode>
                <c:ptCount val="33"/>
                <c:pt idx="0">
                  <c:v>8.5787731672797616</c:v>
                </c:pt>
                <c:pt idx="1">
                  <c:v>8.8131031419223191</c:v>
                </c:pt>
                <c:pt idx="2">
                  <c:v>8.7060663103171017</c:v>
                </c:pt>
                <c:pt idx="3">
                  <c:v>8.245538871132192</c:v>
                </c:pt>
                <c:pt idx="4">
                  <c:v>8.2365301270732445</c:v>
                </c:pt>
                <c:pt idx="5">
                  <c:v>8.923793057268016</c:v>
                </c:pt>
                <c:pt idx="6">
                  <c:v>9.2063194410724893</c:v>
                </c:pt>
                <c:pt idx="7">
                  <c:v>8.7972704542353792</c:v>
                </c:pt>
                <c:pt idx="8">
                  <c:v>8.3086244482212575</c:v>
                </c:pt>
                <c:pt idx="9">
                  <c:v>8.6718316795140868</c:v>
                </c:pt>
                <c:pt idx="10">
                  <c:v>8.5825726904846569</c:v>
                </c:pt>
                <c:pt idx="11">
                  <c:v>8.2345252444358668</c:v>
                </c:pt>
                <c:pt idx="12">
                  <c:v>7.8781484323937319</c:v>
                </c:pt>
                <c:pt idx="13">
                  <c:v>7.809983299657806</c:v>
                </c:pt>
                <c:pt idx="14">
                  <c:v>8.66415425363388</c:v>
                </c:pt>
                <c:pt idx="15">
                  <c:v>8.6102496013165677</c:v>
                </c:pt>
                <c:pt idx="16">
                  <c:v>8.3676376291417824</c:v>
                </c:pt>
                <c:pt idx="17">
                  <c:v>8.580016519622383</c:v>
                </c:pt>
                <c:pt idx="18">
                  <c:v>9.2859172074152401</c:v>
                </c:pt>
                <c:pt idx="19">
                  <c:v>8.9702134980379107</c:v>
                </c:pt>
                <c:pt idx="20">
                  <c:v>8.6501289409134241</c:v>
                </c:pt>
                <c:pt idx="21">
                  <c:v>9.0024464719551354</c:v>
                </c:pt>
                <c:pt idx="22">
                  <c:v>8.9670173806040143</c:v>
                </c:pt>
                <c:pt idx="23">
                  <c:v>8.1047123390453866</c:v>
                </c:pt>
                <c:pt idx="24">
                  <c:v>8.0110042409521416</c:v>
                </c:pt>
                <c:pt idx="25">
                  <c:v>8.9384151394274838</c:v>
                </c:pt>
                <c:pt idx="26">
                  <c:v>8.8499852793843079</c:v>
                </c:pt>
                <c:pt idx="27">
                  <c:v>8.7128158340852018</c:v>
                </c:pt>
                <c:pt idx="28">
                  <c:v>7.8815170209011685</c:v>
                </c:pt>
                <c:pt idx="29">
                  <c:v>8.5408555991716728</c:v>
                </c:pt>
                <c:pt idx="30">
                  <c:v>8.3922871931853589</c:v>
                </c:pt>
                <c:pt idx="31">
                  <c:v>8.2147437333267845</c:v>
                </c:pt>
                <c:pt idx="32">
                  <c:v>7.864731799685984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UnemploymentProv!$D$38</c:f>
              <c:strCache>
                <c:ptCount val="1"/>
                <c:pt idx="0">
                  <c:v>Eastern Cape</c:v>
                </c:pt>
              </c:strCache>
            </c:strRef>
          </c:tx>
          <c:marker>
            <c:symbol val="none"/>
          </c:marker>
          <c:cat>
            <c:strRef>
              <c:f>UnemploymentProv!$A$39:$A$71</c:f>
              <c:strCache>
                <c:ptCount val="33"/>
                <c:pt idx="0">
                  <c:v>Jan-Mar 08</c:v>
                </c:pt>
                <c:pt idx="1">
                  <c:v>Apr-Jun 08</c:v>
                </c:pt>
                <c:pt idx="2">
                  <c:v>Jul-Sep 08</c:v>
                </c:pt>
                <c:pt idx="3">
                  <c:v>Oct-Dec 08</c:v>
                </c:pt>
                <c:pt idx="4">
                  <c:v>Jan-Mar 09</c:v>
                </c:pt>
                <c:pt idx="5">
                  <c:v>Apr-Jun 09</c:v>
                </c:pt>
                <c:pt idx="6">
                  <c:v>Jul-Sep 09</c:v>
                </c:pt>
                <c:pt idx="7">
                  <c:v>Oct-Dec 09</c:v>
                </c:pt>
                <c:pt idx="8">
                  <c:v>Jan-Mar 10</c:v>
                </c:pt>
                <c:pt idx="9">
                  <c:v>Apr-Jun 10</c:v>
                </c:pt>
                <c:pt idx="10">
                  <c:v>Jul-Sep 10</c:v>
                </c:pt>
                <c:pt idx="11">
                  <c:v>Oct-Dec 10</c:v>
                </c:pt>
                <c:pt idx="12">
                  <c:v>Jan-Mar 11</c:v>
                </c:pt>
                <c:pt idx="13">
                  <c:v>Apr-Jun 11</c:v>
                </c:pt>
                <c:pt idx="14">
                  <c:v>Jul-Sep 11</c:v>
                </c:pt>
                <c:pt idx="15">
                  <c:v>Oct-Dec 11</c:v>
                </c:pt>
                <c:pt idx="16">
                  <c:v>Jan-Mar 12</c:v>
                </c:pt>
                <c:pt idx="17">
                  <c:v>Apr-Jun 12</c:v>
                </c:pt>
                <c:pt idx="18">
                  <c:v>Jul-Sep 12</c:v>
                </c:pt>
                <c:pt idx="19">
                  <c:v>Oct-Dec 12</c:v>
                </c:pt>
                <c:pt idx="20">
                  <c:v>Jan-Mar 13</c:v>
                </c:pt>
                <c:pt idx="21">
                  <c:v>Apr-Jun 13</c:v>
                </c:pt>
                <c:pt idx="22">
                  <c:v>Jul-Sep 13</c:v>
                </c:pt>
                <c:pt idx="23">
                  <c:v>Oct-Dec 13</c:v>
                </c:pt>
                <c:pt idx="24">
                  <c:v>Jan-Mar 14</c:v>
                </c:pt>
                <c:pt idx="25">
                  <c:v>Apr-Jun 14</c:v>
                </c:pt>
                <c:pt idx="26">
                  <c:v>Jul-Sep 14</c:v>
                </c:pt>
                <c:pt idx="27">
                  <c:v>Oct-Dec 14</c:v>
                </c:pt>
                <c:pt idx="28">
                  <c:v>Jan-Mar 15</c:v>
                </c:pt>
                <c:pt idx="29">
                  <c:v>Apr-Jun 15</c:v>
                </c:pt>
                <c:pt idx="30">
                  <c:v>Jul-Sep 15</c:v>
                </c:pt>
                <c:pt idx="31">
                  <c:v>Oct-Dec 15</c:v>
                </c:pt>
                <c:pt idx="32">
                  <c:v>Jan-Mar 16</c:v>
                </c:pt>
              </c:strCache>
            </c:strRef>
          </c:cat>
          <c:val>
            <c:numRef>
              <c:f>UnemploymentProv!$D$39:$D$71</c:f>
              <c:numCache>
                <c:formatCode>0.00</c:formatCode>
                <c:ptCount val="33"/>
                <c:pt idx="0">
                  <c:v>12.98067359026385</c:v>
                </c:pt>
                <c:pt idx="1">
                  <c:v>11.825636592324312</c:v>
                </c:pt>
                <c:pt idx="2">
                  <c:v>12.381473366734433</c:v>
                </c:pt>
                <c:pt idx="3">
                  <c:v>12.591548318143705</c:v>
                </c:pt>
                <c:pt idx="4">
                  <c:v>12.643421843720926</c:v>
                </c:pt>
                <c:pt idx="5">
                  <c:v>12.790383425154314</c:v>
                </c:pt>
                <c:pt idx="6">
                  <c:v>11.912887027115456</c:v>
                </c:pt>
                <c:pt idx="7">
                  <c:v>11.796191662041389</c:v>
                </c:pt>
                <c:pt idx="8">
                  <c:v>12.477491874546381</c:v>
                </c:pt>
                <c:pt idx="9">
                  <c:v>12.027759499836767</c:v>
                </c:pt>
                <c:pt idx="10">
                  <c:v>11.035178405310475</c:v>
                </c:pt>
                <c:pt idx="11">
                  <c:v>11.229128272066818</c:v>
                </c:pt>
                <c:pt idx="12">
                  <c:v>11.421926264841444</c:v>
                </c:pt>
                <c:pt idx="13">
                  <c:v>11.743383430383624</c:v>
                </c:pt>
                <c:pt idx="14">
                  <c:v>11.550017184162435</c:v>
                </c:pt>
                <c:pt idx="15">
                  <c:v>11.548815191960216</c:v>
                </c:pt>
                <c:pt idx="16">
                  <c:v>11.607367727977607</c:v>
                </c:pt>
                <c:pt idx="17">
                  <c:v>11.694361185763777</c:v>
                </c:pt>
                <c:pt idx="18">
                  <c:v>12.033703029460503</c:v>
                </c:pt>
                <c:pt idx="19">
                  <c:v>13.189215374717083</c:v>
                </c:pt>
                <c:pt idx="20">
                  <c:v>12.9392237848961</c:v>
                </c:pt>
                <c:pt idx="21">
                  <c:v>12.535222012714122</c:v>
                </c:pt>
                <c:pt idx="22">
                  <c:v>12.673186346409945</c:v>
                </c:pt>
                <c:pt idx="23">
                  <c:v>13.003811058711776</c:v>
                </c:pt>
                <c:pt idx="24">
                  <c:v>12.90969702894847</c:v>
                </c:pt>
                <c:pt idx="25">
                  <c:v>12.984392496779638</c:v>
                </c:pt>
                <c:pt idx="26">
                  <c:v>12.298684982858129</c:v>
                </c:pt>
                <c:pt idx="27">
                  <c:v>11.880206731722426</c:v>
                </c:pt>
                <c:pt idx="28">
                  <c:v>11.842733850580215</c:v>
                </c:pt>
                <c:pt idx="29">
                  <c:v>12.071992701788655</c:v>
                </c:pt>
                <c:pt idx="30">
                  <c:v>12.221127062741553</c:v>
                </c:pt>
                <c:pt idx="31">
                  <c:v>11.641555512854191</c:v>
                </c:pt>
                <c:pt idx="32">
                  <c:v>12.298025632925224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UnemploymentProv!$E$38</c:f>
              <c:strCache>
                <c:ptCount val="1"/>
                <c:pt idx="0">
                  <c:v>Northern Cape</c:v>
                </c:pt>
              </c:strCache>
            </c:strRef>
          </c:tx>
          <c:marker>
            <c:symbol val="none"/>
          </c:marker>
          <c:cat>
            <c:strRef>
              <c:f>UnemploymentProv!$A$39:$A$71</c:f>
              <c:strCache>
                <c:ptCount val="33"/>
                <c:pt idx="0">
                  <c:v>Jan-Mar 08</c:v>
                </c:pt>
                <c:pt idx="1">
                  <c:v>Apr-Jun 08</c:v>
                </c:pt>
                <c:pt idx="2">
                  <c:v>Jul-Sep 08</c:v>
                </c:pt>
                <c:pt idx="3">
                  <c:v>Oct-Dec 08</c:v>
                </c:pt>
                <c:pt idx="4">
                  <c:v>Jan-Mar 09</c:v>
                </c:pt>
                <c:pt idx="5">
                  <c:v>Apr-Jun 09</c:v>
                </c:pt>
                <c:pt idx="6">
                  <c:v>Jul-Sep 09</c:v>
                </c:pt>
                <c:pt idx="7">
                  <c:v>Oct-Dec 09</c:v>
                </c:pt>
                <c:pt idx="8">
                  <c:v>Jan-Mar 10</c:v>
                </c:pt>
                <c:pt idx="9">
                  <c:v>Apr-Jun 10</c:v>
                </c:pt>
                <c:pt idx="10">
                  <c:v>Jul-Sep 10</c:v>
                </c:pt>
                <c:pt idx="11">
                  <c:v>Oct-Dec 10</c:v>
                </c:pt>
                <c:pt idx="12">
                  <c:v>Jan-Mar 11</c:v>
                </c:pt>
                <c:pt idx="13">
                  <c:v>Apr-Jun 11</c:v>
                </c:pt>
                <c:pt idx="14">
                  <c:v>Jul-Sep 11</c:v>
                </c:pt>
                <c:pt idx="15">
                  <c:v>Oct-Dec 11</c:v>
                </c:pt>
                <c:pt idx="16">
                  <c:v>Jan-Mar 12</c:v>
                </c:pt>
                <c:pt idx="17">
                  <c:v>Apr-Jun 12</c:v>
                </c:pt>
                <c:pt idx="18">
                  <c:v>Jul-Sep 12</c:v>
                </c:pt>
                <c:pt idx="19">
                  <c:v>Oct-Dec 12</c:v>
                </c:pt>
                <c:pt idx="20">
                  <c:v>Jan-Mar 13</c:v>
                </c:pt>
                <c:pt idx="21">
                  <c:v>Apr-Jun 13</c:v>
                </c:pt>
                <c:pt idx="22">
                  <c:v>Jul-Sep 13</c:v>
                </c:pt>
                <c:pt idx="23">
                  <c:v>Oct-Dec 13</c:v>
                </c:pt>
                <c:pt idx="24">
                  <c:v>Jan-Mar 14</c:v>
                </c:pt>
                <c:pt idx="25">
                  <c:v>Apr-Jun 14</c:v>
                </c:pt>
                <c:pt idx="26">
                  <c:v>Jul-Sep 14</c:v>
                </c:pt>
                <c:pt idx="27">
                  <c:v>Oct-Dec 14</c:v>
                </c:pt>
                <c:pt idx="28">
                  <c:v>Jan-Mar 15</c:v>
                </c:pt>
                <c:pt idx="29">
                  <c:v>Apr-Jun 15</c:v>
                </c:pt>
                <c:pt idx="30">
                  <c:v>Jul-Sep 15</c:v>
                </c:pt>
                <c:pt idx="31">
                  <c:v>Oct-Dec 15</c:v>
                </c:pt>
                <c:pt idx="32">
                  <c:v>Jan-Mar 16</c:v>
                </c:pt>
              </c:strCache>
            </c:strRef>
          </c:cat>
          <c:val>
            <c:numRef>
              <c:f>UnemploymentProv!$E$39:$E$71</c:f>
              <c:numCache>
                <c:formatCode>0.00</c:formatCode>
                <c:ptCount val="33"/>
                <c:pt idx="0">
                  <c:v>2.4751052614607763</c:v>
                </c:pt>
                <c:pt idx="1">
                  <c:v>2.5210479028405159</c:v>
                </c:pt>
                <c:pt idx="2">
                  <c:v>2.4361377422647901</c:v>
                </c:pt>
                <c:pt idx="3">
                  <c:v>2.0610205363799667</c:v>
                </c:pt>
                <c:pt idx="4">
                  <c:v>2.3988316575623254</c:v>
                </c:pt>
                <c:pt idx="5">
                  <c:v>2.420208449806545</c:v>
                </c:pt>
                <c:pt idx="6">
                  <c:v>2.3251803672508053</c:v>
                </c:pt>
                <c:pt idx="7">
                  <c:v>2.0477574901982045</c:v>
                </c:pt>
                <c:pt idx="8">
                  <c:v>2.2511901842323092</c:v>
                </c:pt>
                <c:pt idx="9">
                  <c:v>2.2067071700192287</c:v>
                </c:pt>
                <c:pt idx="10">
                  <c:v>2.0000826650408072</c:v>
                </c:pt>
                <c:pt idx="11">
                  <c:v>1.9503242215191143</c:v>
                </c:pt>
                <c:pt idx="12">
                  <c:v>2.3265724129749188</c:v>
                </c:pt>
                <c:pt idx="13">
                  <c:v>1.9974438312627525</c:v>
                </c:pt>
                <c:pt idx="14">
                  <c:v>2.0434038204006422</c:v>
                </c:pt>
                <c:pt idx="15">
                  <c:v>2.0627776524179788</c:v>
                </c:pt>
                <c:pt idx="16">
                  <c:v>1.8483826300426425</c:v>
                </c:pt>
                <c:pt idx="17">
                  <c:v>2.1373869851636544</c:v>
                </c:pt>
                <c:pt idx="18">
                  <c:v>2.1730296306301855</c:v>
                </c:pt>
                <c:pt idx="19">
                  <c:v>2.0479954778839673</c:v>
                </c:pt>
                <c:pt idx="20">
                  <c:v>1.9720497824233623</c:v>
                </c:pt>
                <c:pt idx="21">
                  <c:v>2.0713279084652649</c:v>
                </c:pt>
                <c:pt idx="22">
                  <c:v>2.192974238752655</c:v>
                </c:pt>
                <c:pt idx="23">
                  <c:v>2.251314903798717</c:v>
                </c:pt>
                <c:pt idx="24">
                  <c:v>2.4972475593170049</c:v>
                </c:pt>
                <c:pt idx="25">
                  <c:v>2.5465397096848612</c:v>
                </c:pt>
                <c:pt idx="26">
                  <c:v>2.3433650742933203</c:v>
                </c:pt>
                <c:pt idx="27">
                  <c:v>2.4709710235020039</c:v>
                </c:pt>
                <c:pt idx="28">
                  <c:v>2.6072470229438109</c:v>
                </c:pt>
                <c:pt idx="29">
                  <c:v>2.4735826254354669</c:v>
                </c:pt>
                <c:pt idx="30">
                  <c:v>2.6804898188730371</c:v>
                </c:pt>
                <c:pt idx="31">
                  <c:v>2.4230257280859564</c:v>
                </c:pt>
                <c:pt idx="32">
                  <c:v>2.2094386205202494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UnemploymentProv!$F$38</c:f>
              <c:strCache>
                <c:ptCount val="1"/>
                <c:pt idx="0">
                  <c:v>Free State</c:v>
                </c:pt>
              </c:strCache>
            </c:strRef>
          </c:tx>
          <c:marker>
            <c:symbol val="none"/>
          </c:marker>
          <c:cat>
            <c:strRef>
              <c:f>UnemploymentProv!$A$39:$A$71</c:f>
              <c:strCache>
                <c:ptCount val="33"/>
                <c:pt idx="0">
                  <c:v>Jan-Mar 08</c:v>
                </c:pt>
                <c:pt idx="1">
                  <c:v>Apr-Jun 08</c:v>
                </c:pt>
                <c:pt idx="2">
                  <c:v>Jul-Sep 08</c:v>
                </c:pt>
                <c:pt idx="3">
                  <c:v>Oct-Dec 08</c:v>
                </c:pt>
                <c:pt idx="4">
                  <c:v>Jan-Mar 09</c:v>
                </c:pt>
                <c:pt idx="5">
                  <c:v>Apr-Jun 09</c:v>
                </c:pt>
                <c:pt idx="6">
                  <c:v>Jul-Sep 09</c:v>
                </c:pt>
                <c:pt idx="7">
                  <c:v>Oct-Dec 09</c:v>
                </c:pt>
                <c:pt idx="8">
                  <c:v>Jan-Mar 10</c:v>
                </c:pt>
                <c:pt idx="9">
                  <c:v>Apr-Jun 10</c:v>
                </c:pt>
                <c:pt idx="10">
                  <c:v>Jul-Sep 10</c:v>
                </c:pt>
                <c:pt idx="11">
                  <c:v>Oct-Dec 10</c:v>
                </c:pt>
                <c:pt idx="12">
                  <c:v>Jan-Mar 11</c:v>
                </c:pt>
                <c:pt idx="13">
                  <c:v>Apr-Jun 11</c:v>
                </c:pt>
                <c:pt idx="14">
                  <c:v>Jul-Sep 11</c:v>
                </c:pt>
                <c:pt idx="15">
                  <c:v>Oct-Dec 11</c:v>
                </c:pt>
                <c:pt idx="16">
                  <c:v>Jan-Mar 12</c:v>
                </c:pt>
                <c:pt idx="17">
                  <c:v>Apr-Jun 12</c:v>
                </c:pt>
                <c:pt idx="18">
                  <c:v>Jul-Sep 12</c:v>
                </c:pt>
                <c:pt idx="19">
                  <c:v>Oct-Dec 12</c:v>
                </c:pt>
                <c:pt idx="20">
                  <c:v>Jan-Mar 13</c:v>
                </c:pt>
                <c:pt idx="21">
                  <c:v>Apr-Jun 13</c:v>
                </c:pt>
                <c:pt idx="22">
                  <c:v>Jul-Sep 13</c:v>
                </c:pt>
                <c:pt idx="23">
                  <c:v>Oct-Dec 13</c:v>
                </c:pt>
                <c:pt idx="24">
                  <c:v>Jan-Mar 14</c:v>
                </c:pt>
                <c:pt idx="25">
                  <c:v>Apr-Jun 14</c:v>
                </c:pt>
                <c:pt idx="26">
                  <c:v>Jul-Sep 14</c:v>
                </c:pt>
                <c:pt idx="27">
                  <c:v>Oct-Dec 14</c:v>
                </c:pt>
                <c:pt idx="28">
                  <c:v>Jan-Mar 15</c:v>
                </c:pt>
                <c:pt idx="29">
                  <c:v>Apr-Jun 15</c:v>
                </c:pt>
                <c:pt idx="30">
                  <c:v>Jul-Sep 15</c:v>
                </c:pt>
                <c:pt idx="31">
                  <c:v>Oct-Dec 15</c:v>
                </c:pt>
                <c:pt idx="32">
                  <c:v>Jan-Mar 16</c:v>
                </c:pt>
              </c:strCache>
            </c:strRef>
          </c:cat>
          <c:val>
            <c:numRef>
              <c:f>UnemploymentProv!$F$39:$F$71</c:f>
              <c:numCache>
                <c:formatCode>0.00</c:formatCode>
                <c:ptCount val="33"/>
                <c:pt idx="0">
                  <c:v>5.8714056170533571</c:v>
                </c:pt>
                <c:pt idx="1">
                  <c:v>6.4516181482095787</c:v>
                </c:pt>
                <c:pt idx="2">
                  <c:v>5.9837774877684007</c:v>
                </c:pt>
                <c:pt idx="3">
                  <c:v>5.9145602352010416</c:v>
                </c:pt>
                <c:pt idx="4">
                  <c:v>6.131634310711771</c:v>
                </c:pt>
                <c:pt idx="5">
                  <c:v>6.3039737032203504</c:v>
                </c:pt>
                <c:pt idx="6">
                  <c:v>6.2869381179671908</c:v>
                </c:pt>
                <c:pt idx="7">
                  <c:v>5.8355215009063546</c:v>
                </c:pt>
                <c:pt idx="8">
                  <c:v>5.8293836394873777</c:v>
                </c:pt>
                <c:pt idx="9">
                  <c:v>5.7605480535040918</c:v>
                </c:pt>
                <c:pt idx="10">
                  <c:v>5.931037861868707</c:v>
                </c:pt>
                <c:pt idx="11">
                  <c:v>5.4907465487654532</c:v>
                </c:pt>
                <c:pt idx="12">
                  <c:v>5.5776859731362114</c:v>
                </c:pt>
                <c:pt idx="13">
                  <c:v>5.5783808674335145</c:v>
                </c:pt>
                <c:pt idx="14">
                  <c:v>5.3252883439457293</c:v>
                </c:pt>
                <c:pt idx="15">
                  <c:v>5.6847945182498423</c:v>
                </c:pt>
                <c:pt idx="16">
                  <c:v>5.7311967181964487</c:v>
                </c:pt>
                <c:pt idx="17">
                  <c:v>5.9165239124693594</c:v>
                </c:pt>
                <c:pt idx="18">
                  <c:v>5.8719160449540055</c:v>
                </c:pt>
                <c:pt idx="19">
                  <c:v>6.0709786998852522</c:v>
                </c:pt>
                <c:pt idx="20">
                  <c:v>5.7843415010536416</c:v>
                </c:pt>
                <c:pt idx="21">
                  <c:v>5.8398114088404087</c:v>
                </c:pt>
                <c:pt idx="22">
                  <c:v>6.296565471184473</c:v>
                </c:pt>
                <c:pt idx="23">
                  <c:v>6.6196251940599176</c:v>
                </c:pt>
                <c:pt idx="24">
                  <c:v>6.2984317512739061</c:v>
                </c:pt>
                <c:pt idx="25">
                  <c:v>6.2720578698060931</c:v>
                </c:pt>
                <c:pt idx="26">
                  <c:v>6.1840765164182816</c:v>
                </c:pt>
                <c:pt idx="27">
                  <c:v>6.2347404793659953</c:v>
                </c:pt>
                <c:pt idx="28">
                  <c:v>5.7283029816099358</c:v>
                </c:pt>
                <c:pt idx="29">
                  <c:v>6.06385496025315</c:v>
                </c:pt>
                <c:pt idx="30">
                  <c:v>5.7992679779512386</c:v>
                </c:pt>
                <c:pt idx="31">
                  <c:v>5.7451827822950214</c:v>
                </c:pt>
                <c:pt idx="32">
                  <c:v>5.7572476519973561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UnemploymentProv!$G$38</c:f>
              <c:strCache>
                <c:ptCount val="1"/>
                <c:pt idx="0">
                  <c:v>KwaZulu Natal</c:v>
                </c:pt>
              </c:strCache>
            </c:strRef>
          </c:tx>
          <c:marker>
            <c:symbol val="none"/>
          </c:marker>
          <c:cat>
            <c:strRef>
              <c:f>UnemploymentProv!$A$39:$A$71</c:f>
              <c:strCache>
                <c:ptCount val="33"/>
                <c:pt idx="0">
                  <c:v>Jan-Mar 08</c:v>
                </c:pt>
                <c:pt idx="1">
                  <c:v>Apr-Jun 08</c:v>
                </c:pt>
                <c:pt idx="2">
                  <c:v>Jul-Sep 08</c:v>
                </c:pt>
                <c:pt idx="3">
                  <c:v>Oct-Dec 08</c:v>
                </c:pt>
                <c:pt idx="4">
                  <c:v>Jan-Mar 09</c:v>
                </c:pt>
                <c:pt idx="5">
                  <c:v>Apr-Jun 09</c:v>
                </c:pt>
                <c:pt idx="6">
                  <c:v>Jul-Sep 09</c:v>
                </c:pt>
                <c:pt idx="7">
                  <c:v>Oct-Dec 09</c:v>
                </c:pt>
                <c:pt idx="8">
                  <c:v>Jan-Mar 10</c:v>
                </c:pt>
                <c:pt idx="9">
                  <c:v>Apr-Jun 10</c:v>
                </c:pt>
                <c:pt idx="10">
                  <c:v>Jul-Sep 10</c:v>
                </c:pt>
                <c:pt idx="11">
                  <c:v>Oct-Dec 10</c:v>
                </c:pt>
                <c:pt idx="12">
                  <c:v>Jan-Mar 11</c:v>
                </c:pt>
                <c:pt idx="13">
                  <c:v>Apr-Jun 11</c:v>
                </c:pt>
                <c:pt idx="14">
                  <c:v>Jul-Sep 11</c:v>
                </c:pt>
                <c:pt idx="15">
                  <c:v>Oct-Dec 11</c:v>
                </c:pt>
                <c:pt idx="16">
                  <c:v>Jan-Mar 12</c:v>
                </c:pt>
                <c:pt idx="17">
                  <c:v>Apr-Jun 12</c:v>
                </c:pt>
                <c:pt idx="18">
                  <c:v>Jul-Sep 12</c:v>
                </c:pt>
                <c:pt idx="19">
                  <c:v>Oct-Dec 12</c:v>
                </c:pt>
                <c:pt idx="20">
                  <c:v>Jan-Mar 13</c:v>
                </c:pt>
                <c:pt idx="21">
                  <c:v>Apr-Jun 13</c:v>
                </c:pt>
                <c:pt idx="22">
                  <c:v>Jul-Sep 13</c:v>
                </c:pt>
                <c:pt idx="23">
                  <c:v>Oct-Dec 13</c:v>
                </c:pt>
                <c:pt idx="24">
                  <c:v>Jan-Mar 14</c:v>
                </c:pt>
                <c:pt idx="25">
                  <c:v>Apr-Jun 14</c:v>
                </c:pt>
                <c:pt idx="26">
                  <c:v>Jul-Sep 14</c:v>
                </c:pt>
                <c:pt idx="27">
                  <c:v>Oct-Dec 14</c:v>
                </c:pt>
                <c:pt idx="28">
                  <c:v>Jan-Mar 15</c:v>
                </c:pt>
                <c:pt idx="29">
                  <c:v>Apr-Jun 15</c:v>
                </c:pt>
                <c:pt idx="30">
                  <c:v>Jul-Sep 15</c:v>
                </c:pt>
                <c:pt idx="31">
                  <c:v>Oct-Dec 15</c:v>
                </c:pt>
                <c:pt idx="32">
                  <c:v>Jan-Mar 16</c:v>
                </c:pt>
              </c:strCache>
            </c:strRef>
          </c:cat>
          <c:val>
            <c:numRef>
              <c:f>UnemploymentProv!$G$39:$G$71</c:f>
              <c:numCache>
                <c:formatCode>0.00</c:formatCode>
                <c:ptCount val="33"/>
                <c:pt idx="0">
                  <c:v>17.832023867820492</c:v>
                </c:pt>
                <c:pt idx="1">
                  <c:v>17.832695691503258</c:v>
                </c:pt>
                <c:pt idx="2">
                  <c:v>18.110478181858021</c:v>
                </c:pt>
                <c:pt idx="3">
                  <c:v>18.57061635690529</c:v>
                </c:pt>
                <c:pt idx="4">
                  <c:v>18.430934847923488</c:v>
                </c:pt>
                <c:pt idx="5">
                  <c:v>18.670373234299682</c:v>
                </c:pt>
                <c:pt idx="6">
                  <c:v>17.986515600529774</c:v>
                </c:pt>
                <c:pt idx="7">
                  <c:v>18.244497075658952</c:v>
                </c:pt>
                <c:pt idx="8">
                  <c:v>17.923589223279496</c:v>
                </c:pt>
                <c:pt idx="9">
                  <c:v>18.964820328019815</c:v>
                </c:pt>
                <c:pt idx="10">
                  <c:v>18.331614776941873</c:v>
                </c:pt>
                <c:pt idx="11">
                  <c:v>18.55042182377667</c:v>
                </c:pt>
                <c:pt idx="12">
                  <c:v>18.56101182587188</c:v>
                </c:pt>
                <c:pt idx="13">
                  <c:v>18.849297723204163</c:v>
                </c:pt>
                <c:pt idx="14">
                  <c:v>18.13212734131514</c:v>
                </c:pt>
                <c:pt idx="15">
                  <c:v>17.970937565548279</c:v>
                </c:pt>
                <c:pt idx="16">
                  <c:v>19.021939268275172</c:v>
                </c:pt>
                <c:pt idx="17">
                  <c:v>18.672002748737221</c:v>
                </c:pt>
                <c:pt idx="18">
                  <c:v>19.056720888066465</c:v>
                </c:pt>
                <c:pt idx="19">
                  <c:v>18.982619700795983</c:v>
                </c:pt>
                <c:pt idx="20">
                  <c:v>18.147270197781733</c:v>
                </c:pt>
                <c:pt idx="21">
                  <c:v>19.025694660326693</c:v>
                </c:pt>
                <c:pt idx="22">
                  <c:v>18.853880210068404</c:v>
                </c:pt>
                <c:pt idx="23">
                  <c:v>18.36071508545421</c:v>
                </c:pt>
                <c:pt idx="24">
                  <c:v>18.507347613078871</c:v>
                </c:pt>
                <c:pt idx="25">
                  <c:v>19.603838103091796</c:v>
                </c:pt>
                <c:pt idx="26">
                  <c:v>19.782036942252702</c:v>
                </c:pt>
                <c:pt idx="27">
                  <c:v>19.00346201834547</c:v>
                </c:pt>
                <c:pt idx="28">
                  <c:v>18.021884994914831</c:v>
                </c:pt>
                <c:pt idx="29">
                  <c:v>17.406291859859639</c:v>
                </c:pt>
                <c:pt idx="30">
                  <c:v>17.143465362783608</c:v>
                </c:pt>
                <c:pt idx="31">
                  <c:v>17.993630253807417</c:v>
                </c:pt>
                <c:pt idx="32">
                  <c:v>18.04187208681622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UnemploymentProv!$H$38</c:f>
              <c:strCache>
                <c:ptCount val="1"/>
                <c:pt idx="0">
                  <c:v>North West</c:v>
                </c:pt>
              </c:strCache>
            </c:strRef>
          </c:tx>
          <c:marker>
            <c:symbol val="none"/>
          </c:marker>
          <c:cat>
            <c:strRef>
              <c:f>UnemploymentProv!$A$39:$A$71</c:f>
              <c:strCache>
                <c:ptCount val="33"/>
                <c:pt idx="0">
                  <c:v>Jan-Mar 08</c:v>
                </c:pt>
                <c:pt idx="1">
                  <c:v>Apr-Jun 08</c:v>
                </c:pt>
                <c:pt idx="2">
                  <c:v>Jul-Sep 08</c:v>
                </c:pt>
                <c:pt idx="3">
                  <c:v>Oct-Dec 08</c:v>
                </c:pt>
                <c:pt idx="4">
                  <c:v>Jan-Mar 09</c:v>
                </c:pt>
                <c:pt idx="5">
                  <c:v>Apr-Jun 09</c:v>
                </c:pt>
                <c:pt idx="6">
                  <c:v>Jul-Sep 09</c:v>
                </c:pt>
                <c:pt idx="7">
                  <c:v>Oct-Dec 09</c:v>
                </c:pt>
                <c:pt idx="8">
                  <c:v>Jan-Mar 10</c:v>
                </c:pt>
                <c:pt idx="9">
                  <c:v>Apr-Jun 10</c:v>
                </c:pt>
                <c:pt idx="10">
                  <c:v>Jul-Sep 10</c:v>
                </c:pt>
                <c:pt idx="11">
                  <c:v>Oct-Dec 10</c:v>
                </c:pt>
                <c:pt idx="12">
                  <c:v>Jan-Mar 11</c:v>
                </c:pt>
                <c:pt idx="13">
                  <c:v>Apr-Jun 11</c:v>
                </c:pt>
                <c:pt idx="14">
                  <c:v>Jul-Sep 11</c:v>
                </c:pt>
                <c:pt idx="15">
                  <c:v>Oct-Dec 11</c:v>
                </c:pt>
                <c:pt idx="16">
                  <c:v>Jan-Mar 12</c:v>
                </c:pt>
                <c:pt idx="17">
                  <c:v>Apr-Jun 12</c:v>
                </c:pt>
                <c:pt idx="18">
                  <c:v>Jul-Sep 12</c:v>
                </c:pt>
                <c:pt idx="19">
                  <c:v>Oct-Dec 12</c:v>
                </c:pt>
                <c:pt idx="20">
                  <c:v>Jan-Mar 13</c:v>
                </c:pt>
                <c:pt idx="21">
                  <c:v>Apr-Jun 13</c:v>
                </c:pt>
                <c:pt idx="22">
                  <c:v>Jul-Sep 13</c:v>
                </c:pt>
                <c:pt idx="23">
                  <c:v>Oct-Dec 13</c:v>
                </c:pt>
                <c:pt idx="24">
                  <c:v>Jan-Mar 14</c:v>
                </c:pt>
                <c:pt idx="25">
                  <c:v>Apr-Jun 14</c:v>
                </c:pt>
                <c:pt idx="26">
                  <c:v>Jul-Sep 14</c:v>
                </c:pt>
                <c:pt idx="27">
                  <c:v>Oct-Dec 14</c:v>
                </c:pt>
                <c:pt idx="28">
                  <c:v>Jan-Mar 15</c:v>
                </c:pt>
                <c:pt idx="29">
                  <c:v>Apr-Jun 15</c:v>
                </c:pt>
                <c:pt idx="30">
                  <c:v>Jul-Sep 15</c:v>
                </c:pt>
                <c:pt idx="31">
                  <c:v>Oct-Dec 15</c:v>
                </c:pt>
                <c:pt idx="32">
                  <c:v>Jan-Mar 16</c:v>
                </c:pt>
              </c:strCache>
            </c:strRef>
          </c:cat>
          <c:val>
            <c:numRef>
              <c:f>UnemploymentProv!$H$39:$H$71</c:f>
              <c:numCache>
                <c:formatCode>0.00</c:formatCode>
                <c:ptCount val="33"/>
                <c:pt idx="0">
                  <c:v>7.4469452140509205</c:v>
                </c:pt>
                <c:pt idx="1">
                  <c:v>7.7622198387362937</c:v>
                </c:pt>
                <c:pt idx="2">
                  <c:v>7.7569294494002765</c:v>
                </c:pt>
                <c:pt idx="3">
                  <c:v>7.7175594441007744</c:v>
                </c:pt>
                <c:pt idx="4">
                  <c:v>7.6702360240838363</c:v>
                </c:pt>
                <c:pt idx="5">
                  <c:v>7.641881439324111</c:v>
                </c:pt>
                <c:pt idx="6">
                  <c:v>7.734552932161666</c:v>
                </c:pt>
                <c:pt idx="7">
                  <c:v>7.3612257898161388</c:v>
                </c:pt>
                <c:pt idx="8">
                  <c:v>7.0368519650587711</c:v>
                </c:pt>
                <c:pt idx="9">
                  <c:v>7.483794818607878</c:v>
                </c:pt>
                <c:pt idx="10">
                  <c:v>7.5886470156495207</c:v>
                </c:pt>
                <c:pt idx="11">
                  <c:v>7.7347281429973549</c:v>
                </c:pt>
                <c:pt idx="12">
                  <c:v>7.6158837757345568</c:v>
                </c:pt>
                <c:pt idx="13">
                  <c:v>8.3543740003043023</c:v>
                </c:pt>
                <c:pt idx="14">
                  <c:v>8.3714422528485954</c:v>
                </c:pt>
                <c:pt idx="15">
                  <c:v>8.2916975677845386</c:v>
                </c:pt>
                <c:pt idx="16">
                  <c:v>8.1699517649868536</c:v>
                </c:pt>
                <c:pt idx="17">
                  <c:v>8.2366043439218259</c:v>
                </c:pt>
                <c:pt idx="18">
                  <c:v>7.3590625798737861</c:v>
                </c:pt>
                <c:pt idx="19">
                  <c:v>7.4022973299700272</c:v>
                </c:pt>
                <c:pt idx="20">
                  <c:v>7.3408201908020931</c:v>
                </c:pt>
                <c:pt idx="21">
                  <c:v>7.7498425513971441</c:v>
                </c:pt>
                <c:pt idx="22">
                  <c:v>7.8239289611397727</c:v>
                </c:pt>
                <c:pt idx="23">
                  <c:v>8.1392646672498756</c:v>
                </c:pt>
                <c:pt idx="24">
                  <c:v>7.9092275066166131</c:v>
                </c:pt>
                <c:pt idx="25">
                  <c:v>7.71954234407497</c:v>
                </c:pt>
                <c:pt idx="26">
                  <c:v>7.8498970155938235</c:v>
                </c:pt>
                <c:pt idx="27">
                  <c:v>7.8173241420889594</c:v>
                </c:pt>
                <c:pt idx="28">
                  <c:v>7.9452118014399371</c:v>
                </c:pt>
                <c:pt idx="29">
                  <c:v>7.4947526606702937</c:v>
                </c:pt>
                <c:pt idx="30">
                  <c:v>7.6129083353094114</c:v>
                </c:pt>
                <c:pt idx="31">
                  <c:v>7.5499593093657769</c:v>
                </c:pt>
                <c:pt idx="32">
                  <c:v>7.8193723624662193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UnemploymentProv!$I$38</c:f>
              <c:strCache>
                <c:ptCount val="1"/>
                <c:pt idx="0">
                  <c:v>Gauteng</c:v>
                </c:pt>
              </c:strCache>
            </c:strRef>
          </c:tx>
          <c:marker>
            <c:symbol val="none"/>
          </c:marker>
          <c:cat>
            <c:strRef>
              <c:f>UnemploymentProv!$A$39:$A$71</c:f>
              <c:strCache>
                <c:ptCount val="33"/>
                <c:pt idx="0">
                  <c:v>Jan-Mar 08</c:v>
                </c:pt>
                <c:pt idx="1">
                  <c:v>Apr-Jun 08</c:v>
                </c:pt>
                <c:pt idx="2">
                  <c:v>Jul-Sep 08</c:v>
                </c:pt>
                <c:pt idx="3">
                  <c:v>Oct-Dec 08</c:v>
                </c:pt>
                <c:pt idx="4">
                  <c:v>Jan-Mar 09</c:v>
                </c:pt>
                <c:pt idx="5">
                  <c:v>Apr-Jun 09</c:v>
                </c:pt>
                <c:pt idx="6">
                  <c:v>Jul-Sep 09</c:v>
                </c:pt>
                <c:pt idx="7">
                  <c:v>Oct-Dec 09</c:v>
                </c:pt>
                <c:pt idx="8">
                  <c:v>Jan-Mar 10</c:v>
                </c:pt>
                <c:pt idx="9">
                  <c:v>Apr-Jun 10</c:v>
                </c:pt>
                <c:pt idx="10">
                  <c:v>Jul-Sep 10</c:v>
                </c:pt>
                <c:pt idx="11">
                  <c:v>Oct-Dec 10</c:v>
                </c:pt>
                <c:pt idx="12">
                  <c:v>Jan-Mar 11</c:v>
                </c:pt>
                <c:pt idx="13">
                  <c:v>Apr-Jun 11</c:v>
                </c:pt>
                <c:pt idx="14">
                  <c:v>Jul-Sep 11</c:v>
                </c:pt>
                <c:pt idx="15">
                  <c:v>Oct-Dec 11</c:v>
                </c:pt>
                <c:pt idx="16">
                  <c:v>Jan-Mar 12</c:v>
                </c:pt>
                <c:pt idx="17">
                  <c:v>Apr-Jun 12</c:v>
                </c:pt>
                <c:pt idx="18">
                  <c:v>Jul-Sep 12</c:v>
                </c:pt>
                <c:pt idx="19">
                  <c:v>Oct-Dec 12</c:v>
                </c:pt>
                <c:pt idx="20">
                  <c:v>Jan-Mar 13</c:v>
                </c:pt>
                <c:pt idx="21">
                  <c:v>Apr-Jun 13</c:v>
                </c:pt>
                <c:pt idx="22">
                  <c:v>Jul-Sep 13</c:v>
                </c:pt>
                <c:pt idx="23">
                  <c:v>Oct-Dec 13</c:v>
                </c:pt>
                <c:pt idx="24">
                  <c:v>Jan-Mar 14</c:v>
                </c:pt>
                <c:pt idx="25">
                  <c:v>Apr-Jun 14</c:v>
                </c:pt>
                <c:pt idx="26">
                  <c:v>Jul-Sep 14</c:v>
                </c:pt>
                <c:pt idx="27">
                  <c:v>Oct-Dec 14</c:v>
                </c:pt>
                <c:pt idx="28">
                  <c:v>Jan-Mar 15</c:v>
                </c:pt>
                <c:pt idx="29">
                  <c:v>Apr-Jun 15</c:v>
                </c:pt>
                <c:pt idx="30">
                  <c:v>Jul-Sep 15</c:v>
                </c:pt>
                <c:pt idx="31">
                  <c:v>Oct-Dec 15</c:v>
                </c:pt>
                <c:pt idx="32">
                  <c:v>Jan-Mar 16</c:v>
                </c:pt>
              </c:strCache>
            </c:strRef>
          </c:cat>
          <c:val>
            <c:numRef>
              <c:f>UnemploymentProv!$I$39:$I$71</c:f>
              <c:numCache>
                <c:formatCode>0.00</c:formatCode>
                <c:ptCount val="33"/>
                <c:pt idx="0">
                  <c:v>26.071235624192756</c:v>
                </c:pt>
                <c:pt idx="1">
                  <c:v>25.152683186416098</c:v>
                </c:pt>
                <c:pt idx="2">
                  <c:v>25.399248715365975</c:v>
                </c:pt>
                <c:pt idx="3">
                  <c:v>24.3319429796626</c:v>
                </c:pt>
                <c:pt idx="4">
                  <c:v>23.795580631728942</c:v>
                </c:pt>
                <c:pt idx="5">
                  <c:v>24.139862967704662</c:v>
                </c:pt>
                <c:pt idx="6">
                  <c:v>25.699784700671842</c:v>
                </c:pt>
                <c:pt idx="7">
                  <c:v>27.038635851795824</c:v>
                </c:pt>
                <c:pt idx="8">
                  <c:v>26.81967691489297</c:v>
                </c:pt>
                <c:pt idx="9">
                  <c:v>26.437506415529171</c:v>
                </c:pt>
                <c:pt idx="10">
                  <c:v>27.272646478103269</c:v>
                </c:pt>
                <c:pt idx="11">
                  <c:v>27.318173039701758</c:v>
                </c:pt>
                <c:pt idx="12">
                  <c:v>26.812792788806878</c:v>
                </c:pt>
                <c:pt idx="13">
                  <c:v>26.250914676401255</c:v>
                </c:pt>
                <c:pt idx="14">
                  <c:v>26.62093750709974</c:v>
                </c:pt>
                <c:pt idx="15">
                  <c:v>25.673841985216271</c:v>
                </c:pt>
                <c:pt idx="16">
                  <c:v>25.179704606636342</c:v>
                </c:pt>
                <c:pt idx="17">
                  <c:v>24.984198313405916</c:v>
                </c:pt>
                <c:pt idx="18">
                  <c:v>24.268833414803698</c:v>
                </c:pt>
                <c:pt idx="19">
                  <c:v>24.172563924194197</c:v>
                </c:pt>
                <c:pt idx="20">
                  <c:v>25.421770314072411</c:v>
                </c:pt>
                <c:pt idx="21">
                  <c:v>24.589349938071443</c:v>
                </c:pt>
                <c:pt idx="22">
                  <c:v>24.47576702757641</c:v>
                </c:pt>
                <c:pt idx="23">
                  <c:v>25.153181014032107</c:v>
                </c:pt>
                <c:pt idx="24">
                  <c:v>24.941636597204511</c:v>
                </c:pt>
                <c:pt idx="25">
                  <c:v>23.509005558486802</c:v>
                </c:pt>
                <c:pt idx="26">
                  <c:v>24.038765834138722</c:v>
                </c:pt>
                <c:pt idx="27">
                  <c:v>25.306436411427303</c:v>
                </c:pt>
                <c:pt idx="28">
                  <c:v>27.394509736126295</c:v>
                </c:pt>
                <c:pt idx="29">
                  <c:v>27.017318763693112</c:v>
                </c:pt>
                <c:pt idx="30">
                  <c:v>27.645107050294804</c:v>
                </c:pt>
                <c:pt idx="31">
                  <c:v>26.929862679374857</c:v>
                </c:pt>
                <c:pt idx="32">
                  <c:v>27.344167890535754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UnemploymentProv!$J$38</c:f>
              <c:strCache>
                <c:ptCount val="1"/>
                <c:pt idx="0">
                  <c:v>Mpumalanga</c:v>
                </c:pt>
              </c:strCache>
            </c:strRef>
          </c:tx>
          <c:marker>
            <c:symbol val="none"/>
          </c:marker>
          <c:cat>
            <c:strRef>
              <c:f>UnemploymentProv!$A$39:$A$71</c:f>
              <c:strCache>
                <c:ptCount val="33"/>
                <c:pt idx="0">
                  <c:v>Jan-Mar 08</c:v>
                </c:pt>
                <c:pt idx="1">
                  <c:v>Apr-Jun 08</c:v>
                </c:pt>
                <c:pt idx="2">
                  <c:v>Jul-Sep 08</c:v>
                </c:pt>
                <c:pt idx="3">
                  <c:v>Oct-Dec 08</c:v>
                </c:pt>
                <c:pt idx="4">
                  <c:v>Jan-Mar 09</c:v>
                </c:pt>
                <c:pt idx="5">
                  <c:v>Apr-Jun 09</c:v>
                </c:pt>
                <c:pt idx="6">
                  <c:v>Jul-Sep 09</c:v>
                </c:pt>
                <c:pt idx="7">
                  <c:v>Oct-Dec 09</c:v>
                </c:pt>
                <c:pt idx="8">
                  <c:v>Jan-Mar 10</c:v>
                </c:pt>
                <c:pt idx="9">
                  <c:v>Apr-Jun 10</c:v>
                </c:pt>
                <c:pt idx="10">
                  <c:v>Jul-Sep 10</c:v>
                </c:pt>
                <c:pt idx="11">
                  <c:v>Oct-Dec 10</c:v>
                </c:pt>
                <c:pt idx="12">
                  <c:v>Jan-Mar 11</c:v>
                </c:pt>
                <c:pt idx="13">
                  <c:v>Apr-Jun 11</c:v>
                </c:pt>
                <c:pt idx="14">
                  <c:v>Jul-Sep 11</c:v>
                </c:pt>
                <c:pt idx="15">
                  <c:v>Oct-Dec 11</c:v>
                </c:pt>
                <c:pt idx="16">
                  <c:v>Jan-Mar 12</c:v>
                </c:pt>
                <c:pt idx="17">
                  <c:v>Apr-Jun 12</c:v>
                </c:pt>
                <c:pt idx="18">
                  <c:v>Jul-Sep 12</c:v>
                </c:pt>
                <c:pt idx="19">
                  <c:v>Oct-Dec 12</c:v>
                </c:pt>
                <c:pt idx="20">
                  <c:v>Jan-Mar 13</c:v>
                </c:pt>
                <c:pt idx="21">
                  <c:v>Apr-Jun 13</c:v>
                </c:pt>
                <c:pt idx="22">
                  <c:v>Jul-Sep 13</c:v>
                </c:pt>
                <c:pt idx="23">
                  <c:v>Oct-Dec 13</c:v>
                </c:pt>
                <c:pt idx="24">
                  <c:v>Jan-Mar 14</c:v>
                </c:pt>
                <c:pt idx="25">
                  <c:v>Apr-Jun 14</c:v>
                </c:pt>
                <c:pt idx="26">
                  <c:v>Jul-Sep 14</c:v>
                </c:pt>
                <c:pt idx="27">
                  <c:v>Oct-Dec 14</c:v>
                </c:pt>
                <c:pt idx="28">
                  <c:v>Jan-Mar 15</c:v>
                </c:pt>
                <c:pt idx="29">
                  <c:v>Apr-Jun 15</c:v>
                </c:pt>
                <c:pt idx="30">
                  <c:v>Jul-Sep 15</c:v>
                </c:pt>
                <c:pt idx="31">
                  <c:v>Oct-Dec 15</c:v>
                </c:pt>
                <c:pt idx="32">
                  <c:v>Jan-Mar 16</c:v>
                </c:pt>
              </c:strCache>
            </c:strRef>
          </c:cat>
          <c:val>
            <c:numRef>
              <c:f>UnemploymentProv!$J$39:$J$71</c:f>
              <c:numCache>
                <c:formatCode>0.00</c:formatCode>
                <c:ptCount val="33"/>
                <c:pt idx="0">
                  <c:v>8.3572807252981516</c:v>
                </c:pt>
                <c:pt idx="1">
                  <c:v>8.7807586035165013</c:v>
                </c:pt>
                <c:pt idx="2">
                  <c:v>8.4914387178054849</c:v>
                </c:pt>
                <c:pt idx="3">
                  <c:v>8.9841281076428299</c:v>
                </c:pt>
                <c:pt idx="4">
                  <c:v>9.5438445583681517</c:v>
                </c:pt>
                <c:pt idx="5">
                  <c:v>9.0594805075746514</c:v>
                </c:pt>
                <c:pt idx="6">
                  <c:v>8.9239186019712573</c:v>
                </c:pt>
                <c:pt idx="7">
                  <c:v>8.8056741352892267</c:v>
                </c:pt>
                <c:pt idx="8">
                  <c:v>9.6525211935840591</c:v>
                </c:pt>
                <c:pt idx="9">
                  <c:v>9.3513468714743482</c:v>
                </c:pt>
                <c:pt idx="10">
                  <c:v>9.5795868491552376</c:v>
                </c:pt>
                <c:pt idx="11">
                  <c:v>10.12005132915202</c:v>
                </c:pt>
                <c:pt idx="12">
                  <c:v>10.151904913227712</c:v>
                </c:pt>
                <c:pt idx="13">
                  <c:v>9.5031967622799414</c:v>
                </c:pt>
                <c:pt idx="14">
                  <c:v>9.549461022378976</c:v>
                </c:pt>
                <c:pt idx="15">
                  <c:v>9.8589091204737773</c:v>
                </c:pt>
                <c:pt idx="16">
                  <c:v>10.265452079192512</c:v>
                </c:pt>
                <c:pt idx="17">
                  <c:v>9.8696201495401201</c:v>
                </c:pt>
                <c:pt idx="18">
                  <c:v>10.580054998694537</c:v>
                </c:pt>
                <c:pt idx="19">
                  <c:v>10.360589300288167</c:v>
                </c:pt>
                <c:pt idx="20">
                  <c:v>9.9631952980249014</c:v>
                </c:pt>
                <c:pt idx="21">
                  <c:v>9.6650865069746867</c:v>
                </c:pt>
                <c:pt idx="22">
                  <c:v>9.5760144464012615</c:v>
                </c:pt>
                <c:pt idx="23">
                  <c:v>9.9072923676416735</c:v>
                </c:pt>
                <c:pt idx="24">
                  <c:v>9.9524027844479619</c:v>
                </c:pt>
                <c:pt idx="25">
                  <c:v>9.8947620072656086</c:v>
                </c:pt>
                <c:pt idx="26">
                  <c:v>9.736589959735138</c:v>
                </c:pt>
                <c:pt idx="27">
                  <c:v>9.5540232048855067</c:v>
                </c:pt>
                <c:pt idx="28">
                  <c:v>9.0588896422771068</c:v>
                </c:pt>
                <c:pt idx="29">
                  <c:v>9.0415509242304939</c:v>
                </c:pt>
                <c:pt idx="30">
                  <c:v>9.1082626407430674</c:v>
                </c:pt>
                <c:pt idx="31">
                  <c:v>9.4565158635682778</c:v>
                </c:pt>
                <c:pt idx="32">
                  <c:v>9.100685942690081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UnemploymentProv!$K$38</c:f>
              <c:strCache>
                <c:ptCount val="1"/>
                <c:pt idx="0">
                  <c:v>Limpopo</c:v>
                </c:pt>
              </c:strCache>
            </c:strRef>
          </c:tx>
          <c:marker>
            <c:symbol val="none"/>
          </c:marker>
          <c:cat>
            <c:strRef>
              <c:f>UnemploymentProv!$A$39:$A$71</c:f>
              <c:strCache>
                <c:ptCount val="33"/>
                <c:pt idx="0">
                  <c:v>Jan-Mar 08</c:v>
                </c:pt>
                <c:pt idx="1">
                  <c:v>Apr-Jun 08</c:v>
                </c:pt>
                <c:pt idx="2">
                  <c:v>Jul-Sep 08</c:v>
                </c:pt>
                <c:pt idx="3">
                  <c:v>Oct-Dec 08</c:v>
                </c:pt>
                <c:pt idx="4">
                  <c:v>Jan-Mar 09</c:v>
                </c:pt>
                <c:pt idx="5">
                  <c:v>Apr-Jun 09</c:v>
                </c:pt>
                <c:pt idx="6">
                  <c:v>Jul-Sep 09</c:v>
                </c:pt>
                <c:pt idx="7">
                  <c:v>Oct-Dec 09</c:v>
                </c:pt>
                <c:pt idx="8">
                  <c:v>Jan-Mar 10</c:v>
                </c:pt>
                <c:pt idx="9">
                  <c:v>Apr-Jun 10</c:v>
                </c:pt>
                <c:pt idx="10">
                  <c:v>Jul-Sep 10</c:v>
                </c:pt>
                <c:pt idx="11">
                  <c:v>Oct-Dec 10</c:v>
                </c:pt>
                <c:pt idx="12">
                  <c:v>Jan-Mar 11</c:v>
                </c:pt>
                <c:pt idx="13">
                  <c:v>Apr-Jun 11</c:v>
                </c:pt>
                <c:pt idx="14">
                  <c:v>Jul-Sep 11</c:v>
                </c:pt>
                <c:pt idx="15">
                  <c:v>Oct-Dec 11</c:v>
                </c:pt>
                <c:pt idx="16">
                  <c:v>Jan-Mar 12</c:v>
                </c:pt>
                <c:pt idx="17">
                  <c:v>Apr-Jun 12</c:v>
                </c:pt>
                <c:pt idx="18">
                  <c:v>Jul-Sep 12</c:v>
                </c:pt>
                <c:pt idx="19">
                  <c:v>Oct-Dec 12</c:v>
                </c:pt>
                <c:pt idx="20">
                  <c:v>Jan-Mar 13</c:v>
                </c:pt>
                <c:pt idx="21">
                  <c:v>Apr-Jun 13</c:v>
                </c:pt>
                <c:pt idx="22">
                  <c:v>Jul-Sep 13</c:v>
                </c:pt>
                <c:pt idx="23">
                  <c:v>Oct-Dec 13</c:v>
                </c:pt>
                <c:pt idx="24">
                  <c:v>Jan-Mar 14</c:v>
                </c:pt>
                <c:pt idx="25">
                  <c:v>Apr-Jun 14</c:v>
                </c:pt>
                <c:pt idx="26">
                  <c:v>Jul-Sep 14</c:v>
                </c:pt>
                <c:pt idx="27">
                  <c:v>Oct-Dec 14</c:v>
                </c:pt>
                <c:pt idx="28">
                  <c:v>Jan-Mar 15</c:v>
                </c:pt>
                <c:pt idx="29">
                  <c:v>Apr-Jun 15</c:v>
                </c:pt>
                <c:pt idx="30">
                  <c:v>Jul-Sep 15</c:v>
                </c:pt>
                <c:pt idx="31">
                  <c:v>Oct-Dec 15</c:v>
                </c:pt>
                <c:pt idx="32">
                  <c:v>Jan-Mar 16</c:v>
                </c:pt>
              </c:strCache>
            </c:strRef>
          </c:cat>
          <c:val>
            <c:numRef>
              <c:f>UnemploymentProv!$K$39:$K$71</c:f>
              <c:numCache>
                <c:formatCode>0.00</c:formatCode>
                <c:ptCount val="33"/>
                <c:pt idx="0">
                  <c:v>10.386556932579383</c:v>
                </c:pt>
                <c:pt idx="1">
                  <c:v>10.860236894530935</c:v>
                </c:pt>
                <c:pt idx="2">
                  <c:v>10.734450028485783</c:v>
                </c:pt>
                <c:pt idx="3">
                  <c:v>11.583085150830923</c:v>
                </c:pt>
                <c:pt idx="4">
                  <c:v>11.148985998827097</c:v>
                </c:pt>
                <c:pt idx="5">
                  <c:v>10.050043215647717</c:v>
                </c:pt>
                <c:pt idx="6">
                  <c:v>9.9239032112592387</c:v>
                </c:pt>
                <c:pt idx="7">
                  <c:v>10.073226040058422</c:v>
                </c:pt>
                <c:pt idx="8">
                  <c:v>9.7006705566972489</c:v>
                </c:pt>
                <c:pt idx="9">
                  <c:v>9.0956851634946574</c:v>
                </c:pt>
                <c:pt idx="10">
                  <c:v>9.6786332574454867</c:v>
                </c:pt>
                <c:pt idx="11">
                  <c:v>9.371901377584809</c:v>
                </c:pt>
                <c:pt idx="12">
                  <c:v>9.654073613012617</c:v>
                </c:pt>
                <c:pt idx="13">
                  <c:v>9.9130254090728975</c:v>
                </c:pt>
                <c:pt idx="14">
                  <c:v>9.7431682742144137</c:v>
                </c:pt>
                <c:pt idx="15">
                  <c:v>10.297976797032328</c:v>
                </c:pt>
                <c:pt idx="16">
                  <c:v>9.8083675755506494</c:v>
                </c:pt>
                <c:pt idx="17">
                  <c:v>9.9092858413757305</c:v>
                </c:pt>
                <c:pt idx="18">
                  <c:v>9.3707622061018121</c:v>
                </c:pt>
                <c:pt idx="19">
                  <c:v>8.8035266942266901</c:v>
                </c:pt>
                <c:pt idx="20">
                  <c:v>9.7811999900321371</c:v>
                </c:pt>
                <c:pt idx="21">
                  <c:v>9.5212185412553385</c:v>
                </c:pt>
                <c:pt idx="22">
                  <c:v>9.140665917863231</c:v>
                </c:pt>
                <c:pt idx="23">
                  <c:v>8.460083370006771</c:v>
                </c:pt>
                <c:pt idx="24">
                  <c:v>8.9730049181602052</c:v>
                </c:pt>
                <c:pt idx="25">
                  <c:v>8.5314467713820061</c:v>
                </c:pt>
                <c:pt idx="26">
                  <c:v>8.9165983953252805</c:v>
                </c:pt>
                <c:pt idx="27">
                  <c:v>9.0200201545770469</c:v>
                </c:pt>
                <c:pt idx="28">
                  <c:v>9.519702949206879</c:v>
                </c:pt>
                <c:pt idx="29">
                  <c:v>9.8897999048974512</c:v>
                </c:pt>
                <c:pt idx="30">
                  <c:v>9.3970845581180686</c:v>
                </c:pt>
                <c:pt idx="31">
                  <c:v>10.045524137321802</c:v>
                </c:pt>
                <c:pt idx="32">
                  <c:v>9.5644580123630565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266048"/>
        <c:axId val="363267584"/>
      </c:lineChart>
      <c:catAx>
        <c:axId val="363266048"/>
        <c:scaling>
          <c:orientation val="minMax"/>
        </c:scaling>
        <c:delete val="0"/>
        <c:axPos val="b"/>
        <c:majorTickMark val="out"/>
        <c:minorTickMark val="none"/>
        <c:tickLblPos val="nextTo"/>
        <c:crossAx val="363267584"/>
        <c:crosses val="autoZero"/>
        <c:auto val="1"/>
        <c:lblAlgn val="ctr"/>
        <c:lblOffset val="100"/>
        <c:noMultiLvlLbl val="0"/>
      </c:catAx>
      <c:valAx>
        <c:axId val="36326758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363266048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t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ZA"/>
              <a:t>Quartely</a:t>
            </a:r>
            <a:r>
              <a:rPr lang="en-ZA" baseline="0"/>
              <a:t> average</a:t>
            </a:r>
            <a:endParaRPr lang="en-ZA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UnemploymentProv!$C$82</c:f>
              <c:strCache>
                <c:ptCount val="1"/>
                <c:pt idx="0">
                  <c:v>Western Cape</c:v>
                </c:pt>
              </c:strCache>
            </c:strRef>
          </c:tx>
          <c:invertIfNegative val="0"/>
          <c:cat>
            <c:numRef>
              <c:f>UnemploymentProv!$A$83:$A$91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UnemploymentProv!$C$83:$C$91</c:f>
              <c:numCache>
                <c:formatCode>0</c:formatCode>
                <c:ptCount val="9"/>
                <c:pt idx="0">
                  <c:v>528.16609001246422</c:v>
                </c:pt>
                <c:pt idx="1">
                  <c:v>598.14035174644675</c:v>
                </c:pt>
                <c:pt idx="2">
                  <c:v>637.54785596812576</c:v>
                </c:pt>
                <c:pt idx="3">
                  <c:v>640.39849714949185</c:v>
                </c:pt>
                <c:pt idx="4">
                  <c:v>700.87158302792909</c:v>
                </c:pt>
                <c:pt idx="5">
                  <c:v>703.76667840175401</c:v>
                </c:pt>
                <c:pt idx="6">
                  <c:v>712.54850075307422</c:v>
                </c:pt>
                <c:pt idx="7">
                  <c:v>693.36968650787389</c:v>
                </c:pt>
                <c:pt idx="8">
                  <c:v>702.10492262885009</c:v>
                </c:pt>
              </c:numCache>
            </c:numRef>
          </c:val>
        </c:ser>
        <c:ser>
          <c:idx val="1"/>
          <c:order val="1"/>
          <c:tx>
            <c:strRef>
              <c:f>UnemploymentProv!$D$82</c:f>
              <c:strCache>
                <c:ptCount val="1"/>
                <c:pt idx="0">
                  <c:v>Eastern Cape</c:v>
                </c:pt>
              </c:strCache>
            </c:strRef>
          </c:tx>
          <c:invertIfNegative val="0"/>
          <c:cat>
            <c:numRef>
              <c:f>UnemploymentProv!$A$83:$A$91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UnemploymentProv!$D$83:$D$91</c:f>
              <c:numCache>
                <c:formatCode>0</c:formatCode>
                <c:ptCount val="9"/>
                <c:pt idx="0">
                  <c:v>765.77076022530821</c:v>
                </c:pt>
                <c:pt idx="1">
                  <c:v>833.65124576251719</c:v>
                </c:pt>
                <c:pt idx="2">
                  <c:v>881.49248711917505</c:v>
                </c:pt>
                <c:pt idx="3">
                  <c:v>899.32144582775163</c:v>
                </c:pt>
                <c:pt idx="4">
                  <c:v>965.75185113592966</c:v>
                </c:pt>
                <c:pt idx="5">
                  <c:v>1035.674455816054</c:v>
                </c:pt>
                <c:pt idx="6">
                  <c:v>1033.5659686066867</c:v>
                </c:pt>
                <c:pt idx="7">
                  <c:v>1003.4627082002237</c:v>
                </c:pt>
                <c:pt idx="8">
                  <c:v>1097.876514471521</c:v>
                </c:pt>
              </c:numCache>
            </c:numRef>
          </c:val>
        </c:ser>
        <c:ser>
          <c:idx val="2"/>
          <c:order val="2"/>
          <c:tx>
            <c:strRef>
              <c:f>UnemploymentProv!$E$82</c:f>
              <c:strCache>
                <c:ptCount val="1"/>
                <c:pt idx="0">
                  <c:v>Northern Cape</c:v>
                </c:pt>
              </c:strCache>
            </c:strRef>
          </c:tx>
          <c:invertIfNegative val="0"/>
          <c:cat>
            <c:numRef>
              <c:f>UnemploymentProv!$A$83:$A$91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UnemploymentProv!$E$83:$E$91</c:f>
              <c:numCache>
                <c:formatCode>0</c:formatCode>
                <c:ptCount val="9"/>
                <c:pt idx="0">
                  <c:v>146.17424120532903</c:v>
                </c:pt>
                <c:pt idx="1">
                  <c:v>155.84928696304121</c:v>
                </c:pt>
                <c:pt idx="2">
                  <c:v>158.47373763465285</c:v>
                </c:pt>
                <c:pt idx="3">
                  <c:v>163.84128516232079</c:v>
                </c:pt>
                <c:pt idx="4">
                  <c:v>163.3707393165547</c:v>
                </c:pt>
                <c:pt idx="5">
                  <c:v>171.7154576455882</c:v>
                </c:pt>
                <c:pt idx="6">
                  <c:v>203.40477348265082</c:v>
                </c:pt>
                <c:pt idx="7">
                  <c:v>213.98860206359694</c:v>
                </c:pt>
                <c:pt idx="8">
                  <c:v>197.24229270926955</c:v>
                </c:pt>
              </c:numCache>
            </c:numRef>
          </c:val>
        </c:ser>
        <c:ser>
          <c:idx val="3"/>
          <c:order val="3"/>
          <c:tx>
            <c:strRef>
              <c:f>UnemploymentProv!$F$82</c:f>
              <c:strCache>
                <c:ptCount val="1"/>
                <c:pt idx="0">
                  <c:v>Free State</c:v>
                </c:pt>
              </c:strCache>
            </c:strRef>
          </c:tx>
          <c:invertIfNegative val="0"/>
          <c:cat>
            <c:numRef>
              <c:f>UnemploymentProv!$A$83:$A$91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UnemploymentProv!$F$83:$F$91</c:f>
              <c:numCache>
                <c:formatCode>0</c:formatCode>
                <c:ptCount val="9"/>
                <c:pt idx="0">
                  <c:v>372.30996068415152</c:v>
                </c:pt>
                <c:pt idx="1">
                  <c:v>417.0116958093497</c:v>
                </c:pt>
                <c:pt idx="2">
                  <c:v>434.06745540940972</c:v>
                </c:pt>
                <c:pt idx="3">
                  <c:v>430.82454900555393</c:v>
                </c:pt>
                <c:pt idx="4">
                  <c:v>469.5846160465295</c:v>
                </c:pt>
                <c:pt idx="5">
                  <c:v>496.35858073992182</c:v>
                </c:pt>
                <c:pt idx="6">
                  <c:v>515.70410411403986</c:v>
                </c:pt>
                <c:pt idx="7">
                  <c:v>490.08870147170489</c:v>
                </c:pt>
                <c:pt idx="8">
                  <c:v>513.96436906114536</c:v>
                </c:pt>
              </c:numCache>
            </c:numRef>
          </c:val>
        </c:ser>
        <c:ser>
          <c:idx val="4"/>
          <c:order val="4"/>
          <c:tx>
            <c:strRef>
              <c:f>UnemploymentProv!$G$82</c:f>
              <c:strCache>
                <c:ptCount val="1"/>
                <c:pt idx="0">
                  <c:v>KwaZulu Natal</c:v>
                </c:pt>
              </c:strCache>
            </c:strRef>
          </c:tx>
          <c:invertIfNegative val="0"/>
          <c:cat>
            <c:numRef>
              <c:f>UnemploymentProv!$A$83:$A$91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UnemploymentProv!$G$83:$G$91</c:f>
              <c:numCache>
                <c:formatCode>0</c:formatCode>
                <c:ptCount val="9"/>
                <c:pt idx="0">
                  <c:v>1111.9136926752958</c:v>
                </c:pt>
                <c:pt idx="1">
                  <c:v>1245.1450680490134</c:v>
                </c:pt>
                <c:pt idx="2">
                  <c:v>1391.5079914001665</c:v>
                </c:pt>
                <c:pt idx="3">
                  <c:v>1429.2286578558933</c:v>
                </c:pt>
                <c:pt idx="4">
                  <c:v>1507.8091440792643</c:v>
                </c:pt>
                <c:pt idx="5">
                  <c:v>1506.6731315941986</c:v>
                </c:pt>
                <c:pt idx="6">
                  <c:v>1587.6000806347552</c:v>
                </c:pt>
                <c:pt idx="7">
                  <c:v>1482.333010724263</c:v>
                </c:pt>
                <c:pt idx="8">
                  <c:v>1610.6445239619593</c:v>
                </c:pt>
              </c:numCache>
            </c:numRef>
          </c:val>
        </c:ser>
        <c:ser>
          <c:idx val="5"/>
          <c:order val="5"/>
          <c:tx>
            <c:strRef>
              <c:f>UnemploymentProv!$H$82</c:f>
              <c:strCache>
                <c:ptCount val="1"/>
                <c:pt idx="0">
                  <c:v>North West</c:v>
                </c:pt>
              </c:strCache>
            </c:strRef>
          </c:tx>
          <c:invertIfNegative val="0"/>
          <c:cat>
            <c:numRef>
              <c:f>UnemploymentProv!$A$83:$A$91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UnemploymentProv!$H$83:$H$91</c:f>
              <c:numCache>
                <c:formatCode>0</c:formatCode>
                <c:ptCount val="9"/>
                <c:pt idx="0">
                  <c:v>471.55221470002397</c:v>
                </c:pt>
                <c:pt idx="1">
                  <c:v>516.36591414004454</c:v>
                </c:pt>
                <c:pt idx="2">
                  <c:v>563.12144546395541</c:v>
                </c:pt>
                <c:pt idx="3">
                  <c:v>634.31671962889629</c:v>
                </c:pt>
                <c:pt idx="4">
                  <c:v>620.53893725864964</c:v>
                </c:pt>
                <c:pt idx="5">
                  <c:v>628.46267235896926</c:v>
                </c:pt>
                <c:pt idx="6">
                  <c:v>645.86787074203983</c:v>
                </c:pt>
                <c:pt idx="7">
                  <c:v>643.06405509915555</c:v>
                </c:pt>
                <c:pt idx="8">
                  <c:v>698.05556850326604</c:v>
                </c:pt>
              </c:numCache>
            </c:numRef>
          </c:val>
        </c:ser>
        <c:ser>
          <c:idx val="6"/>
          <c:order val="6"/>
          <c:tx>
            <c:strRef>
              <c:f>UnemploymentProv!$I$82</c:f>
              <c:strCache>
                <c:ptCount val="1"/>
                <c:pt idx="0">
                  <c:v>Gauteng</c:v>
                </c:pt>
              </c:strCache>
            </c:strRef>
          </c:tx>
          <c:invertIfNegative val="0"/>
          <c:cat>
            <c:numRef>
              <c:f>UnemploymentProv!$A$83:$A$91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UnemploymentProv!$I$83:$I$91</c:f>
              <c:numCache>
                <c:formatCode>0</c:formatCode>
                <c:ptCount val="9"/>
                <c:pt idx="0">
                  <c:v>1553.2853320083334</c:v>
                </c:pt>
                <c:pt idx="1">
                  <c:v>1713.4208432309715</c:v>
                </c:pt>
                <c:pt idx="2">
                  <c:v>2034.3939753036764</c:v>
                </c:pt>
                <c:pt idx="3">
                  <c:v>2048.0801341456704</c:v>
                </c:pt>
                <c:pt idx="4">
                  <c:v>1963.2007472744049</c:v>
                </c:pt>
                <c:pt idx="5">
                  <c:v>2017.7303940051117</c:v>
                </c:pt>
                <c:pt idx="6">
                  <c:v>2017.5088271870227</c:v>
                </c:pt>
                <c:pt idx="7">
                  <c:v>2289.2393488368898</c:v>
                </c:pt>
                <c:pt idx="8">
                  <c:v>2441.0844985078111</c:v>
                </c:pt>
              </c:numCache>
            </c:numRef>
          </c:val>
        </c:ser>
        <c:ser>
          <c:idx val="7"/>
          <c:order val="7"/>
          <c:tx>
            <c:strRef>
              <c:f>UnemploymentProv!$J$82</c:f>
              <c:strCache>
                <c:ptCount val="1"/>
                <c:pt idx="0">
                  <c:v>Mpumalanga</c:v>
                </c:pt>
              </c:strCache>
            </c:strRef>
          </c:tx>
          <c:invertIfNegative val="0"/>
          <c:cat>
            <c:numRef>
              <c:f>UnemploymentProv!$A$83:$A$91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UnemploymentProv!$J$83:$J$91</c:f>
              <c:numCache>
                <c:formatCode>0</c:formatCode>
                <c:ptCount val="9"/>
                <c:pt idx="0">
                  <c:v>531.80716667092406</c:v>
                </c:pt>
                <c:pt idx="1">
                  <c:v>616.38944037608371</c:v>
                </c:pt>
                <c:pt idx="2">
                  <c:v>730.00617102910962</c:v>
                </c:pt>
                <c:pt idx="3">
                  <c:v>759.1761517454313</c:v>
                </c:pt>
                <c:pt idx="4">
                  <c:v>817.84577819695426</c:v>
                </c:pt>
                <c:pt idx="5">
                  <c:v>791.99524379794502</c:v>
                </c:pt>
                <c:pt idx="6">
                  <c:v>807.78493075467941</c:v>
                </c:pt>
                <c:pt idx="7">
                  <c:v>769.84864117290772</c:v>
                </c:pt>
                <c:pt idx="8">
                  <c:v>812.44174148659499</c:v>
                </c:pt>
              </c:numCache>
            </c:numRef>
          </c:val>
        </c:ser>
        <c:ser>
          <c:idx val="8"/>
          <c:order val="8"/>
          <c:tx>
            <c:strRef>
              <c:f>UnemploymentProv!$K$82</c:f>
              <c:strCache>
                <c:ptCount val="1"/>
                <c:pt idx="0">
                  <c:v>Limpopo</c:v>
                </c:pt>
              </c:strCache>
            </c:strRef>
          </c:tx>
          <c:invertIfNegative val="0"/>
          <c:cat>
            <c:numRef>
              <c:f>UnemploymentProv!$A$83:$A$91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UnemploymentProv!$K$83:$K$91</c:f>
              <c:numCache>
                <c:formatCode>0</c:formatCode>
                <c:ptCount val="9"/>
                <c:pt idx="0">
                  <c:v>669.09929838885773</c:v>
                </c:pt>
                <c:pt idx="1">
                  <c:v>698.53818925952828</c:v>
                </c:pt>
                <c:pt idx="2">
                  <c:v>713.87057725443515</c:v>
                </c:pt>
                <c:pt idx="3">
                  <c:v>769.75041571123143</c:v>
                </c:pt>
                <c:pt idx="4">
                  <c:v>754.53260787678914</c:v>
                </c:pt>
                <c:pt idx="5">
                  <c:v>748.23563621723133</c:v>
                </c:pt>
                <c:pt idx="6">
                  <c:v>731.31309091666822</c:v>
                </c:pt>
                <c:pt idx="7">
                  <c:v>815.73008344394452</c:v>
                </c:pt>
                <c:pt idx="8">
                  <c:v>853.84387208539908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327488"/>
        <c:axId val="363329024"/>
      </c:barChart>
      <c:catAx>
        <c:axId val="36332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3329024"/>
        <c:crosses val="autoZero"/>
        <c:auto val="1"/>
        <c:lblAlgn val="ctr"/>
        <c:lblOffset val="100"/>
        <c:noMultiLvlLbl val="0"/>
      </c:catAx>
      <c:valAx>
        <c:axId val="363329024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crossAx val="363327488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UnemploymentProv!$C$96</c:f>
              <c:strCache>
                <c:ptCount val="1"/>
                <c:pt idx="0">
                  <c:v>Western Cape</c:v>
                </c:pt>
              </c:strCache>
            </c:strRef>
          </c:tx>
          <c:invertIfNegative val="0"/>
          <c:cat>
            <c:numRef>
              <c:f>UnemploymentProv!$A$97:$A$105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UnemploymentProv!$C$97:$C$105</c:f>
              <c:numCache>
                <c:formatCode>0.00</c:formatCode>
                <c:ptCount val="9"/>
                <c:pt idx="0">
                  <c:v>13.248533568736153</c:v>
                </c:pt>
                <c:pt idx="1">
                  <c:v>6.5883373537025562</c:v>
                </c:pt>
                <c:pt idx="2">
                  <c:v>0.44712583607348905</c:v>
                </c:pt>
                <c:pt idx="3">
                  <c:v>9.4430399427250187</c:v>
                </c:pt>
                <c:pt idx="4">
                  <c:v>0.41307073134816319</c:v>
                </c:pt>
                <c:pt idx="5">
                  <c:v>1.2478315073489459</c:v>
                </c:pt>
                <c:pt idx="6">
                  <c:v>-2.6915801836549695</c:v>
                </c:pt>
                <c:pt idx="7">
                  <c:v>1.2598237694772656</c:v>
                </c:pt>
                <c:pt idx="8">
                  <c:v>-1.2441496761295117</c:v>
                </c:pt>
              </c:numCache>
            </c:numRef>
          </c:val>
        </c:ser>
        <c:ser>
          <c:idx val="1"/>
          <c:order val="1"/>
          <c:tx>
            <c:strRef>
              <c:f>UnemploymentProv!$D$96</c:f>
              <c:strCache>
                <c:ptCount val="1"/>
                <c:pt idx="0">
                  <c:v>Eastern Cape</c:v>
                </c:pt>
              </c:strCache>
            </c:strRef>
          </c:tx>
          <c:invertIfNegative val="0"/>
          <c:cat>
            <c:numRef>
              <c:f>UnemploymentProv!$A$97:$A$105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UnemploymentProv!$D$97:$D$105</c:f>
              <c:numCache>
                <c:formatCode>0.00</c:formatCode>
                <c:ptCount val="9"/>
                <c:pt idx="0">
                  <c:v>8.8643350024538563</c:v>
                </c:pt>
                <c:pt idx="1">
                  <c:v>5.73875965517197</c:v>
                </c:pt>
                <c:pt idx="2">
                  <c:v>2.0225877099467731</c:v>
                </c:pt>
                <c:pt idx="3">
                  <c:v>7.3867253601446459</c:v>
                </c:pt>
                <c:pt idx="4">
                  <c:v>7.2402247635228925</c:v>
                </c:pt>
                <c:pt idx="5">
                  <c:v>-0.20358590457904741</c:v>
                </c:pt>
                <c:pt idx="6">
                  <c:v>-2.9125630410455732</c:v>
                </c:pt>
                <c:pt idx="7">
                  <c:v>9.4088006958060912</c:v>
                </c:pt>
                <c:pt idx="8">
                  <c:v>-8.5996744649141874</c:v>
                </c:pt>
              </c:numCache>
            </c:numRef>
          </c:val>
        </c:ser>
        <c:ser>
          <c:idx val="2"/>
          <c:order val="2"/>
          <c:tx>
            <c:strRef>
              <c:f>UnemploymentProv!$E$96</c:f>
              <c:strCache>
                <c:ptCount val="1"/>
                <c:pt idx="0">
                  <c:v>Northern Cape</c:v>
                </c:pt>
              </c:strCache>
            </c:strRef>
          </c:tx>
          <c:invertIfNegative val="0"/>
          <c:cat>
            <c:numRef>
              <c:f>UnemploymentProv!$A$97:$A$105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UnemploymentProv!$E$97:$E$105</c:f>
              <c:numCache>
                <c:formatCode>0.00</c:formatCode>
                <c:ptCount val="9"/>
                <c:pt idx="0">
                  <c:v>6.6188445227649746</c:v>
                </c:pt>
                <c:pt idx="1">
                  <c:v>1.6839670702080363</c:v>
                </c:pt>
                <c:pt idx="2">
                  <c:v>3.3870265242575033</c:v>
                </c:pt>
                <c:pt idx="3">
                  <c:v>-0.28719613942230948</c:v>
                </c:pt>
                <c:pt idx="4">
                  <c:v>5.1078414432981081</c:v>
                </c:pt>
                <c:pt idx="5">
                  <c:v>18.454550493915185</c:v>
                </c:pt>
                <c:pt idx="6">
                  <c:v>5.2033334320194076</c:v>
                </c:pt>
                <c:pt idx="7">
                  <c:v>-7.8257950156384632</c:v>
                </c:pt>
                <c:pt idx="8">
                  <c:v>8.4902224184805331</c:v>
                </c:pt>
              </c:numCache>
            </c:numRef>
          </c:val>
        </c:ser>
        <c:ser>
          <c:idx val="3"/>
          <c:order val="3"/>
          <c:tx>
            <c:strRef>
              <c:f>UnemploymentProv!$F$96</c:f>
              <c:strCache>
                <c:ptCount val="1"/>
                <c:pt idx="0">
                  <c:v>Free State</c:v>
                </c:pt>
              </c:strCache>
            </c:strRef>
          </c:tx>
          <c:invertIfNegative val="0"/>
          <c:cat>
            <c:numRef>
              <c:f>UnemploymentProv!$A$97:$A$105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UnemploymentProv!$F$97:$F$105</c:f>
              <c:numCache>
                <c:formatCode>0.00</c:formatCode>
                <c:ptCount val="9"/>
                <c:pt idx="0">
                  <c:v>12.006591240012732</c:v>
                </c:pt>
                <c:pt idx="1">
                  <c:v>4.0899955016747551</c:v>
                </c:pt>
                <c:pt idx="2">
                  <c:v>-0.74709733785434218</c:v>
                </c:pt>
                <c:pt idx="3">
                  <c:v>8.9967173714782671</c:v>
                </c:pt>
                <c:pt idx="4">
                  <c:v>5.7016273060230276</c:v>
                </c:pt>
                <c:pt idx="5">
                  <c:v>3.8974894612035662</c:v>
                </c:pt>
                <c:pt idx="6">
                  <c:v>-4.9670736451363444</c:v>
                </c:pt>
                <c:pt idx="7">
                  <c:v>4.8717033299774855</c:v>
                </c:pt>
                <c:pt idx="8">
                  <c:v>-4.6453935382824225</c:v>
                </c:pt>
              </c:numCache>
            </c:numRef>
          </c:val>
        </c:ser>
        <c:ser>
          <c:idx val="4"/>
          <c:order val="4"/>
          <c:tx>
            <c:strRef>
              <c:f>UnemploymentProv!$G$96</c:f>
              <c:strCache>
                <c:ptCount val="1"/>
                <c:pt idx="0">
                  <c:v>KwaZulu Natal</c:v>
                </c:pt>
              </c:strCache>
            </c:strRef>
          </c:tx>
          <c:invertIfNegative val="0"/>
          <c:cat>
            <c:numRef>
              <c:f>UnemploymentProv!$A$97:$A$105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UnemploymentProv!$G$97:$G$105</c:f>
              <c:numCache>
                <c:formatCode>0.00</c:formatCode>
                <c:ptCount val="9"/>
                <c:pt idx="0">
                  <c:v>11.98216878264707</c:v>
                </c:pt>
                <c:pt idx="1">
                  <c:v>11.754688438069749</c:v>
                </c:pt>
                <c:pt idx="2">
                  <c:v>2.7107761284052301</c:v>
                </c:pt>
                <c:pt idx="3">
                  <c:v>5.498104574901002</c:v>
                </c:pt>
                <c:pt idx="4">
                  <c:v>-7.5341928355226184E-2</c:v>
                </c:pt>
                <c:pt idx="5">
                  <c:v>5.3712346323537625</c:v>
                </c:pt>
                <c:pt idx="6">
                  <c:v>-6.6305785187667814</c:v>
                </c:pt>
                <c:pt idx="7">
                  <c:v>8.6560517987117986</c:v>
                </c:pt>
                <c:pt idx="8">
                  <c:v>-7.9664700266740436</c:v>
                </c:pt>
              </c:numCache>
            </c:numRef>
          </c:val>
        </c:ser>
        <c:ser>
          <c:idx val="5"/>
          <c:order val="5"/>
          <c:tx>
            <c:strRef>
              <c:f>UnemploymentProv!$H$96</c:f>
              <c:strCache>
                <c:ptCount val="1"/>
                <c:pt idx="0">
                  <c:v>North West</c:v>
                </c:pt>
              </c:strCache>
            </c:strRef>
          </c:tx>
          <c:invertIfNegative val="0"/>
          <c:cat>
            <c:numRef>
              <c:f>UnemploymentProv!$A$97:$A$105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UnemploymentProv!$H$97:$H$105</c:f>
              <c:numCache>
                <c:formatCode>0.00</c:formatCode>
                <c:ptCount val="9"/>
                <c:pt idx="0">
                  <c:v>9.5034437423920544</c:v>
                </c:pt>
                <c:pt idx="1">
                  <c:v>9.0547284480962507</c:v>
                </c:pt>
                <c:pt idx="2">
                  <c:v>12.642969778265705</c:v>
                </c:pt>
                <c:pt idx="3">
                  <c:v>-2.1720667205977597</c:v>
                </c:pt>
                <c:pt idx="4">
                  <c:v>1.276911830114037</c:v>
                </c:pt>
                <c:pt idx="5">
                  <c:v>2.7694880139403026</c:v>
                </c:pt>
                <c:pt idx="6">
                  <c:v>-0.43411598097656728</c:v>
                </c:pt>
                <c:pt idx="7">
                  <c:v>8.5514830082722035</c:v>
                </c:pt>
                <c:pt idx="8">
                  <c:v>-7.8778131549069066</c:v>
                </c:pt>
              </c:numCache>
            </c:numRef>
          </c:val>
        </c:ser>
        <c:ser>
          <c:idx val="6"/>
          <c:order val="6"/>
          <c:tx>
            <c:strRef>
              <c:f>UnemploymentProv!$I$96</c:f>
              <c:strCache>
                <c:ptCount val="1"/>
                <c:pt idx="0">
                  <c:v>Gauteng</c:v>
                </c:pt>
              </c:strCache>
            </c:strRef>
          </c:tx>
          <c:invertIfNegative val="0"/>
          <c:cat>
            <c:numRef>
              <c:f>UnemploymentProv!$A$97:$A$105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UnemploymentProv!$I$97:$I$105</c:f>
              <c:numCache>
                <c:formatCode>0.00</c:formatCode>
                <c:ptCount val="9"/>
                <c:pt idx="0">
                  <c:v>10.309471667745008</c:v>
                </c:pt>
                <c:pt idx="1">
                  <c:v>18.732883596037663</c:v>
                </c:pt>
                <c:pt idx="2">
                  <c:v>0.67273886022745821</c:v>
                </c:pt>
                <c:pt idx="3">
                  <c:v>-4.1443391523677775</c:v>
                </c:pt>
                <c:pt idx="4">
                  <c:v>2.7775889351311984</c:v>
                </c:pt>
                <c:pt idx="5">
                  <c:v>-1.0980992244918206E-2</c:v>
                </c:pt>
                <c:pt idx="6">
                  <c:v>13.468616245349283</c:v>
                </c:pt>
                <c:pt idx="7">
                  <c:v>6.6329957917275157</c:v>
                </c:pt>
                <c:pt idx="8">
                  <c:v>-6.22039711299389</c:v>
                </c:pt>
              </c:numCache>
            </c:numRef>
          </c:val>
        </c:ser>
        <c:ser>
          <c:idx val="7"/>
          <c:order val="7"/>
          <c:tx>
            <c:strRef>
              <c:f>UnemploymentProv!$J$96</c:f>
              <c:strCache>
                <c:ptCount val="1"/>
                <c:pt idx="0">
                  <c:v>Mpumalanga</c:v>
                </c:pt>
              </c:strCache>
            </c:strRef>
          </c:tx>
          <c:invertIfNegative val="0"/>
          <c:cat>
            <c:numRef>
              <c:f>UnemploymentProv!$A$97:$A$105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UnemploymentProv!$J$97:$J$105</c:f>
              <c:numCache>
                <c:formatCode>0.00</c:formatCode>
                <c:ptCount val="9"/>
                <c:pt idx="0">
                  <c:v>15.904688580005194</c:v>
                </c:pt>
                <c:pt idx="1">
                  <c:v>18.432621198653862</c:v>
                </c:pt>
                <c:pt idx="2">
                  <c:v>3.9958539905491426</c:v>
                </c:pt>
                <c:pt idx="3">
                  <c:v>7.7280649973836626</c:v>
                </c:pt>
                <c:pt idx="4">
                  <c:v>-3.1608079528147774</c:v>
                </c:pt>
                <c:pt idx="5">
                  <c:v>1.9936593155555202</c:v>
                </c:pt>
                <c:pt idx="6">
                  <c:v>-4.6963353904521856</c:v>
                </c:pt>
                <c:pt idx="7">
                  <c:v>5.5326590235704369</c:v>
                </c:pt>
                <c:pt idx="8">
                  <c:v>-5.2426036402008336</c:v>
                </c:pt>
              </c:numCache>
            </c:numRef>
          </c:val>
        </c:ser>
        <c:ser>
          <c:idx val="8"/>
          <c:order val="8"/>
          <c:tx>
            <c:strRef>
              <c:f>UnemploymentProv!$K$96</c:f>
              <c:strCache>
                <c:ptCount val="1"/>
                <c:pt idx="0">
                  <c:v>Limpopo</c:v>
                </c:pt>
              </c:strCache>
            </c:strRef>
          </c:tx>
          <c:invertIfNegative val="0"/>
          <c:cat>
            <c:numRef>
              <c:f>UnemploymentProv!$A$97:$A$105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UnemploymentProv!$K$97:$K$105</c:f>
              <c:numCache>
                <c:formatCode>0.00</c:formatCode>
                <c:ptCount val="9"/>
                <c:pt idx="0">
                  <c:v>4.3997790674055777</c:v>
                </c:pt>
                <c:pt idx="1">
                  <c:v>2.1949248059235908</c:v>
                </c:pt>
                <c:pt idx="2">
                  <c:v>7.8277267949201086</c:v>
                </c:pt>
                <c:pt idx="3">
                  <c:v>-1.9769794889141286</c:v>
                </c:pt>
                <c:pt idx="4">
                  <c:v>-0.83455262155960674</c:v>
                </c:pt>
                <c:pt idx="5">
                  <c:v>-2.2616598944841062</c:v>
                </c:pt>
                <c:pt idx="6">
                  <c:v>11.543208179339903</c:v>
                </c:pt>
                <c:pt idx="7">
                  <c:v>4.672352952896051</c:v>
                </c:pt>
                <c:pt idx="8">
                  <c:v>-4.4637889768262609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433408"/>
        <c:axId val="364434944"/>
      </c:barChart>
      <c:catAx>
        <c:axId val="36443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4434944"/>
        <c:crosses val="autoZero"/>
        <c:auto val="1"/>
        <c:lblAlgn val="ctr"/>
        <c:lblOffset val="100"/>
        <c:noMultiLvlLbl val="0"/>
      </c:catAx>
      <c:valAx>
        <c:axId val="36443494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364433408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UnemploymentCity!$B$40</c:f>
              <c:strCache>
                <c:ptCount val="1"/>
                <c:pt idx="0">
                  <c:v>W.C- Non Metro</c:v>
                </c:pt>
              </c:strCache>
            </c:strRef>
          </c:tx>
          <c:marker>
            <c:symbol val="none"/>
          </c:marker>
          <c:cat>
            <c:strRef>
              <c:f>UnemploymentCity!$A$41:$A$45</c:f>
              <c:strCache>
                <c:ptCount val="5"/>
                <c:pt idx="0">
                  <c:v>Jan-Mar 15</c:v>
                </c:pt>
                <c:pt idx="1">
                  <c:v>Apr-Jun 15</c:v>
                </c:pt>
                <c:pt idx="2">
                  <c:v>Jul-Sep 15</c:v>
                </c:pt>
                <c:pt idx="3">
                  <c:v>Oct-Dec 15</c:v>
                </c:pt>
                <c:pt idx="4">
                  <c:v>Jan-Mar 16</c:v>
                </c:pt>
              </c:strCache>
            </c:strRef>
          </c:cat>
          <c:val>
            <c:numRef>
              <c:f>UnemploymentCity!$B$41:$B$45</c:f>
              <c:numCache>
                <c:formatCode>0.00</c:formatCode>
                <c:ptCount val="5"/>
                <c:pt idx="0">
                  <c:v>2.5465396395563111</c:v>
                </c:pt>
                <c:pt idx="1">
                  <c:v>3.2016040165263333</c:v>
                </c:pt>
                <c:pt idx="2">
                  <c:v>3.0372347745049577</c:v>
                </c:pt>
                <c:pt idx="3">
                  <c:v>3.0653347823215502</c:v>
                </c:pt>
                <c:pt idx="4">
                  <c:v>3.1506130920764202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UnemploymentCity!$C$40</c:f>
              <c:strCache>
                <c:ptCount val="1"/>
                <c:pt idx="0">
                  <c:v>Cape Town</c:v>
                </c:pt>
              </c:strCache>
            </c:strRef>
          </c:tx>
          <c:marker>
            <c:symbol val="none"/>
          </c:marker>
          <c:cat>
            <c:strRef>
              <c:f>UnemploymentCity!$A$41:$A$45</c:f>
              <c:strCache>
                <c:ptCount val="5"/>
                <c:pt idx="0">
                  <c:v>Jan-Mar 15</c:v>
                </c:pt>
                <c:pt idx="1">
                  <c:v>Apr-Jun 15</c:v>
                </c:pt>
                <c:pt idx="2">
                  <c:v>Jul-Sep 15</c:v>
                </c:pt>
                <c:pt idx="3">
                  <c:v>Oct-Dec 15</c:v>
                </c:pt>
                <c:pt idx="4">
                  <c:v>Jan-Mar 16</c:v>
                </c:pt>
              </c:strCache>
            </c:strRef>
          </c:cat>
          <c:val>
            <c:numRef>
              <c:f>UnemploymentCity!$C$41:$C$45</c:f>
              <c:numCache>
                <c:formatCode>0.00</c:formatCode>
                <c:ptCount val="5"/>
                <c:pt idx="0">
                  <c:v>5.3349773813448511</c:v>
                </c:pt>
                <c:pt idx="1">
                  <c:v>5.3392515826453595</c:v>
                </c:pt>
                <c:pt idx="2">
                  <c:v>5.3550524186804243</c:v>
                </c:pt>
                <c:pt idx="3">
                  <c:v>5.1494089510052303</c:v>
                </c:pt>
                <c:pt idx="4">
                  <c:v>4.714118707609579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UnemploymentCity!$D$40</c:f>
              <c:strCache>
                <c:ptCount val="1"/>
                <c:pt idx="0">
                  <c:v>E.C- Non Metro</c:v>
                </c:pt>
              </c:strCache>
            </c:strRef>
          </c:tx>
          <c:marker>
            <c:symbol val="none"/>
          </c:marker>
          <c:cat>
            <c:strRef>
              <c:f>UnemploymentCity!$A$41:$A$45</c:f>
              <c:strCache>
                <c:ptCount val="5"/>
                <c:pt idx="0">
                  <c:v>Jan-Mar 15</c:v>
                </c:pt>
                <c:pt idx="1">
                  <c:v>Apr-Jun 15</c:v>
                </c:pt>
                <c:pt idx="2">
                  <c:v>Jul-Sep 15</c:v>
                </c:pt>
                <c:pt idx="3">
                  <c:v>Oct-Dec 15</c:v>
                </c:pt>
                <c:pt idx="4">
                  <c:v>Jan-Mar 16</c:v>
                </c:pt>
              </c:strCache>
            </c:strRef>
          </c:cat>
          <c:val>
            <c:numRef>
              <c:f>UnemploymentCity!$D$41:$D$45</c:f>
              <c:numCache>
                <c:formatCode>0.00</c:formatCode>
                <c:ptCount val="5"/>
                <c:pt idx="0">
                  <c:v>8.6198168352374847</c:v>
                </c:pt>
                <c:pt idx="1">
                  <c:v>8.6194090875342564</c:v>
                </c:pt>
                <c:pt idx="2">
                  <c:v>8.9194790560710828</c:v>
                </c:pt>
                <c:pt idx="3">
                  <c:v>8.6576425070382168</c:v>
                </c:pt>
                <c:pt idx="4">
                  <c:v>9.1596141174388599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UnemploymentCity!$E$40</c:f>
              <c:strCache>
                <c:ptCount val="1"/>
                <c:pt idx="0">
                  <c:v>Buffalo City</c:v>
                </c:pt>
              </c:strCache>
            </c:strRef>
          </c:tx>
          <c:marker>
            <c:symbol val="none"/>
          </c:marker>
          <c:cat>
            <c:strRef>
              <c:f>UnemploymentCity!$A$41:$A$45</c:f>
              <c:strCache>
                <c:ptCount val="5"/>
                <c:pt idx="0">
                  <c:v>Jan-Mar 15</c:v>
                </c:pt>
                <c:pt idx="1">
                  <c:v>Apr-Jun 15</c:v>
                </c:pt>
                <c:pt idx="2">
                  <c:v>Jul-Sep 15</c:v>
                </c:pt>
                <c:pt idx="3">
                  <c:v>Oct-Dec 15</c:v>
                </c:pt>
                <c:pt idx="4">
                  <c:v>Jan-Mar 16</c:v>
                </c:pt>
              </c:strCache>
            </c:strRef>
          </c:cat>
          <c:val>
            <c:numRef>
              <c:f>UnemploymentCity!$E$41:$E$45</c:f>
              <c:numCache>
                <c:formatCode>0.00</c:formatCode>
                <c:ptCount val="5"/>
                <c:pt idx="0">
                  <c:v>1.206386139347897</c:v>
                </c:pt>
                <c:pt idx="1">
                  <c:v>1.3819736042607358</c:v>
                </c:pt>
                <c:pt idx="2">
                  <c:v>1.1508849734371418</c:v>
                </c:pt>
                <c:pt idx="3">
                  <c:v>1.1243368829133589</c:v>
                </c:pt>
                <c:pt idx="4">
                  <c:v>1.2037552189649847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UnemploymentCity!$F$40</c:f>
              <c:strCache>
                <c:ptCount val="1"/>
                <c:pt idx="0">
                  <c:v>Nelson Mandela Bay</c:v>
                </c:pt>
              </c:strCache>
            </c:strRef>
          </c:tx>
          <c:marker>
            <c:symbol val="none"/>
          </c:marker>
          <c:cat>
            <c:strRef>
              <c:f>UnemploymentCity!$A$41:$A$45</c:f>
              <c:strCache>
                <c:ptCount val="5"/>
                <c:pt idx="0">
                  <c:v>Jan-Mar 15</c:v>
                </c:pt>
                <c:pt idx="1">
                  <c:v>Apr-Jun 15</c:v>
                </c:pt>
                <c:pt idx="2">
                  <c:v>Jul-Sep 15</c:v>
                </c:pt>
                <c:pt idx="3">
                  <c:v>Oct-Dec 15</c:v>
                </c:pt>
                <c:pt idx="4">
                  <c:v>Jan-Mar 16</c:v>
                </c:pt>
              </c:strCache>
            </c:strRef>
          </c:cat>
          <c:val>
            <c:numRef>
              <c:f>UnemploymentCity!$F$41:$F$45</c:f>
              <c:numCache>
                <c:formatCode>0.00</c:formatCode>
                <c:ptCount val="5"/>
                <c:pt idx="0">
                  <c:v>2.0107041544663247</c:v>
                </c:pt>
                <c:pt idx="1">
                  <c:v>2.0706100099936706</c:v>
                </c:pt>
                <c:pt idx="2">
                  <c:v>2.1507630332333494</c:v>
                </c:pt>
                <c:pt idx="3">
                  <c:v>1.8595761229025942</c:v>
                </c:pt>
                <c:pt idx="4">
                  <c:v>1.9346562965213865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UnemploymentCity!$G$40</c:f>
              <c:strCache>
                <c:ptCount val="1"/>
                <c:pt idx="0">
                  <c:v>F. S- Non Metro</c:v>
                </c:pt>
              </c:strCache>
            </c:strRef>
          </c:tx>
          <c:marker>
            <c:symbol val="none"/>
          </c:marker>
          <c:cat>
            <c:strRef>
              <c:f>UnemploymentCity!$A$41:$A$45</c:f>
              <c:strCache>
                <c:ptCount val="5"/>
                <c:pt idx="0">
                  <c:v>Jan-Mar 15</c:v>
                </c:pt>
                <c:pt idx="1">
                  <c:v>Apr-Jun 15</c:v>
                </c:pt>
                <c:pt idx="2">
                  <c:v>Jul-Sep 15</c:v>
                </c:pt>
                <c:pt idx="3">
                  <c:v>Oct-Dec 15</c:v>
                </c:pt>
                <c:pt idx="4">
                  <c:v>Jan-Mar 16</c:v>
                </c:pt>
              </c:strCache>
            </c:strRef>
          </c:cat>
          <c:val>
            <c:numRef>
              <c:f>UnemploymentCity!$G$41:$G$45</c:f>
              <c:numCache>
                <c:formatCode>0.00</c:formatCode>
                <c:ptCount val="5"/>
                <c:pt idx="0">
                  <c:v>4.2481900664843506</c:v>
                </c:pt>
                <c:pt idx="1">
                  <c:v>4.4699664856921446</c:v>
                </c:pt>
                <c:pt idx="2">
                  <c:v>4.3316653415193622</c:v>
                </c:pt>
                <c:pt idx="3">
                  <c:v>4.4072339470881818</c:v>
                </c:pt>
                <c:pt idx="4">
                  <c:v>4.3405929199634823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UnemploymentCity!$H$40</c:f>
              <c:strCache>
                <c:ptCount val="1"/>
                <c:pt idx="0">
                  <c:v>Mangaung</c:v>
                </c:pt>
              </c:strCache>
            </c:strRef>
          </c:tx>
          <c:marker>
            <c:symbol val="none"/>
          </c:marker>
          <c:cat>
            <c:strRef>
              <c:f>UnemploymentCity!$A$41:$A$45</c:f>
              <c:strCache>
                <c:ptCount val="5"/>
                <c:pt idx="0">
                  <c:v>Jan-Mar 15</c:v>
                </c:pt>
                <c:pt idx="1">
                  <c:v>Apr-Jun 15</c:v>
                </c:pt>
                <c:pt idx="2">
                  <c:v>Jul-Sep 15</c:v>
                </c:pt>
                <c:pt idx="3">
                  <c:v>Oct-Dec 15</c:v>
                </c:pt>
                <c:pt idx="4">
                  <c:v>Jan-Mar 16</c:v>
                </c:pt>
              </c:strCache>
            </c:strRef>
          </c:cat>
          <c:val>
            <c:numRef>
              <c:f>UnemploymentCity!$H$41:$H$45</c:f>
              <c:numCache>
                <c:formatCode>0.00</c:formatCode>
                <c:ptCount val="5"/>
                <c:pt idx="0">
                  <c:v>1.4801129151255881</c:v>
                </c:pt>
                <c:pt idx="1">
                  <c:v>1.5938884745610067</c:v>
                </c:pt>
                <c:pt idx="2">
                  <c:v>1.4676026364318786</c:v>
                </c:pt>
                <c:pt idx="3">
                  <c:v>1.337948835206846</c:v>
                </c:pt>
                <c:pt idx="4">
                  <c:v>1.4166547320338763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UnemploymentCity!$I$40</c:f>
              <c:strCache>
                <c:ptCount val="1"/>
                <c:pt idx="0">
                  <c:v>KZN- Non Metro</c:v>
                </c:pt>
              </c:strCache>
            </c:strRef>
          </c:tx>
          <c:marker>
            <c:symbol val="none"/>
          </c:marker>
          <c:cat>
            <c:strRef>
              <c:f>UnemploymentCity!$A$41:$A$45</c:f>
              <c:strCache>
                <c:ptCount val="5"/>
                <c:pt idx="0">
                  <c:v>Jan-Mar 15</c:v>
                </c:pt>
                <c:pt idx="1">
                  <c:v>Apr-Jun 15</c:v>
                </c:pt>
                <c:pt idx="2">
                  <c:v>Jul-Sep 15</c:v>
                </c:pt>
                <c:pt idx="3">
                  <c:v>Oct-Dec 15</c:v>
                </c:pt>
                <c:pt idx="4">
                  <c:v>Jan-Mar 16</c:v>
                </c:pt>
              </c:strCache>
            </c:strRef>
          </c:cat>
          <c:val>
            <c:numRef>
              <c:f>UnemploymentCity!$I$41:$I$45</c:f>
              <c:numCache>
                <c:formatCode>0.00</c:formatCode>
                <c:ptCount val="5"/>
                <c:pt idx="0">
                  <c:v>12.987962414089649</c:v>
                </c:pt>
                <c:pt idx="1">
                  <c:v>12.708319288392417</c:v>
                </c:pt>
                <c:pt idx="2">
                  <c:v>12.666797774809158</c:v>
                </c:pt>
                <c:pt idx="3">
                  <c:v>13.578040461590485</c:v>
                </c:pt>
                <c:pt idx="4">
                  <c:v>13.948952484739937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UnemploymentCity!$J$40</c:f>
              <c:strCache>
                <c:ptCount val="1"/>
                <c:pt idx="0">
                  <c:v> eThekhwini</c:v>
                </c:pt>
              </c:strCache>
            </c:strRef>
          </c:tx>
          <c:marker>
            <c:symbol val="none"/>
          </c:marker>
          <c:cat>
            <c:strRef>
              <c:f>UnemploymentCity!$A$41:$A$45</c:f>
              <c:strCache>
                <c:ptCount val="5"/>
                <c:pt idx="0">
                  <c:v>Jan-Mar 15</c:v>
                </c:pt>
                <c:pt idx="1">
                  <c:v>Apr-Jun 15</c:v>
                </c:pt>
                <c:pt idx="2">
                  <c:v>Jul-Sep 15</c:v>
                </c:pt>
                <c:pt idx="3">
                  <c:v>Oct-Dec 15</c:v>
                </c:pt>
                <c:pt idx="4">
                  <c:v>Jan-Mar 16</c:v>
                </c:pt>
              </c:strCache>
            </c:strRef>
          </c:cat>
          <c:val>
            <c:numRef>
              <c:f>UnemploymentCity!$J$41:$J$45</c:f>
              <c:numCache>
                <c:formatCode>0.00</c:formatCode>
                <c:ptCount val="5"/>
                <c:pt idx="0">
                  <c:v>5.0339225808251662</c:v>
                </c:pt>
                <c:pt idx="1">
                  <c:v>4.6979725714672211</c:v>
                </c:pt>
                <c:pt idx="2">
                  <c:v>4.4766675879744353</c:v>
                </c:pt>
                <c:pt idx="3">
                  <c:v>4.4155897922169283</c:v>
                </c:pt>
                <c:pt idx="4">
                  <c:v>4.0929196020762522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UnemploymentCity!$K$40</c:f>
              <c:strCache>
                <c:ptCount val="1"/>
                <c:pt idx="0">
                  <c:v>G.P - Non Metro</c:v>
                </c:pt>
              </c:strCache>
            </c:strRef>
          </c:tx>
          <c:marker>
            <c:symbol val="none"/>
          </c:marker>
          <c:cat>
            <c:strRef>
              <c:f>UnemploymentCity!$A$41:$A$45</c:f>
              <c:strCache>
                <c:ptCount val="5"/>
                <c:pt idx="0">
                  <c:v>Jan-Mar 15</c:v>
                </c:pt>
                <c:pt idx="1">
                  <c:v>Apr-Jun 15</c:v>
                </c:pt>
                <c:pt idx="2">
                  <c:v>Jul-Sep 15</c:v>
                </c:pt>
                <c:pt idx="3">
                  <c:v>Oct-Dec 15</c:v>
                </c:pt>
                <c:pt idx="4">
                  <c:v>Jan-Mar 16</c:v>
                </c:pt>
              </c:strCache>
            </c:strRef>
          </c:cat>
          <c:val>
            <c:numRef>
              <c:f>UnemploymentCity!$K$41:$K$45</c:f>
              <c:numCache>
                <c:formatCode>0.00</c:formatCode>
                <c:ptCount val="5"/>
                <c:pt idx="0">
                  <c:v>3.9690502957165354</c:v>
                </c:pt>
                <c:pt idx="1">
                  <c:v>4.1219872934488624</c:v>
                </c:pt>
                <c:pt idx="2">
                  <c:v>4.0270049784580664</c:v>
                </c:pt>
                <c:pt idx="3">
                  <c:v>3.7347627465778674</c:v>
                </c:pt>
                <c:pt idx="4">
                  <c:v>4.1573521494560639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UnemploymentCity!$L$40</c:f>
              <c:strCache>
                <c:ptCount val="1"/>
                <c:pt idx="0">
                  <c:v> Ekurhuleni</c:v>
                </c:pt>
              </c:strCache>
            </c:strRef>
          </c:tx>
          <c:marker>
            <c:symbol val="none"/>
          </c:marker>
          <c:cat>
            <c:strRef>
              <c:f>UnemploymentCity!$A$41:$A$45</c:f>
              <c:strCache>
                <c:ptCount val="5"/>
                <c:pt idx="0">
                  <c:v>Jan-Mar 15</c:v>
                </c:pt>
                <c:pt idx="1">
                  <c:v>Apr-Jun 15</c:v>
                </c:pt>
                <c:pt idx="2">
                  <c:v>Jul-Sep 15</c:v>
                </c:pt>
                <c:pt idx="3">
                  <c:v>Oct-Dec 15</c:v>
                </c:pt>
                <c:pt idx="4">
                  <c:v>Jan-Mar 16</c:v>
                </c:pt>
              </c:strCache>
            </c:strRef>
          </c:cat>
          <c:val>
            <c:numRef>
              <c:f>UnemploymentCity!$L$41:$L$45</c:f>
              <c:numCache>
                <c:formatCode>0.00</c:formatCode>
                <c:ptCount val="5"/>
                <c:pt idx="0">
                  <c:v>7.4650086220607594</c:v>
                </c:pt>
                <c:pt idx="1">
                  <c:v>7.4607333991269691</c:v>
                </c:pt>
                <c:pt idx="2">
                  <c:v>7.4617580531517209</c:v>
                </c:pt>
                <c:pt idx="3">
                  <c:v>7.565701361864531</c:v>
                </c:pt>
                <c:pt idx="4">
                  <c:v>7.6541636609925208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UnemploymentCity!$M$40</c:f>
              <c:strCache>
                <c:ptCount val="1"/>
                <c:pt idx="0">
                  <c:v>  Johannesburg</c:v>
                </c:pt>
              </c:strCache>
            </c:strRef>
          </c:tx>
          <c:marker>
            <c:symbol val="none"/>
          </c:marker>
          <c:cat>
            <c:strRef>
              <c:f>UnemploymentCity!$A$41:$A$45</c:f>
              <c:strCache>
                <c:ptCount val="5"/>
                <c:pt idx="0">
                  <c:v>Jan-Mar 15</c:v>
                </c:pt>
                <c:pt idx="1">
                  <c:v>Apr-Jun 15</c:v>
                </c:pt>
                <c:pt idx="2">
                  <c:v>Jul-Sep 15</c:v>
                </c:pt>
                <c:pt idx="3">
                  <c:v>Oct-Dec 15</c:v>
                </c:pt>
                <c:pt idx="4">
                  <c:v>Jan-Mar 16</c:v>
                </c:pt>
              </c:strCache>
            </c:strRef>
          </c:cat>
          <c:val>
            <c:numRef>
              <c:f>UnemploymentCity!$M$41:$M$45</c:f>
              <c:numCache>
                <c:formatCode>0.00</c:formatCode>
                <c:ptCount val="5"/>
                <c:pt idx="0">
                  <c:v>9.406795575888772</c:v>
                </c:pt>
                <c:pt idx="1">
                  <c:v>9.4074393893752291</c:v>
                </c:pt>
                <c:pt idx="2">
                  <c:v>10.124379517812001</c:v>
                </c:pt>
                <c:pt idx="3">
                  <c:v>9.8034016817019811</c:v>
                </c:pt>
                <c:pt idx="4">
                  <c:v>9.7386692595705711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UnemploymentCity!$N$40</c:f>
              <c:strCache>
                <c:ptCount val="1"/>
                <c:pt idx="0">
                  <c:v> Tshwane</c:v>
                </c:pt>
              </c:strCache>
            </c:strRef>
          </c:tx>
          <c:marker>
            <c:symbol val="none"/>
          </c:marker>
          <c:cat>
            <c:strRef>
              <c:f>UnemploymentCity!$A$41:$A$45</c:f>
              <c:strCache>
                <c:ptCount val="5"/>
                <c:pt idx="0">
                  <c:v>Jan-Mar 15</c:v>
                </c:pt>
                <c:pt idx="1">
                  <c:v>Apr-Jun 15</c:v>
                </c:pt>
                <c:pt idx="2">
                  <c:v>Jul-Sep 15</c:v>
                </c:pt>
                <c:pt idx="3">
                  <c:v>Oct-Dec 15</c:v>
                </c:pt>
                <c:pt idx="4">
                  <c:v>Jan-Mar 16</c:v>
                </c:pt>
              </c:strCache>
            </c:strRef>
          </c:cat>
          <c:val>
            <c:numRef>
              <c:f>UnemploymentCity!$N$41:$N$45</c:f>
              <c:numCache>
                <c:formatCode>0.00</c:formatCode>
                <c:ptCount val="5"/>
                <c:pt idx="0">
                  <c:v>6.553655242460203</c:v>
                </c:pt>
                <c:pt idx="1">
                  <c:v>6.0271586817420602</c:v>
                </c:pt>
                <c:pt idx="2">
                  <c:v>6.0319645008731033</c:v>
                </c:pt>
                <c:pt idx="3">
                  <c:v>5.8259968892304785</c:v>
                </c:pt>
                <c:pt idx="4">
                  <c:v>5.7939828205165727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616704"/>
        <c:axId val="364618496"/>
      </c:lineChart>
      <c:catAx>
        <c:axId val="364616704"/>
        <c:scaling>
          <c:orientation val="minMax"/>
        </c:scaling>
        <c:delete val="0"/>
        <c:axPos val="b"/>
        <c:majorTickMark val="out"/>
        <c:minorTickMark val="none"/>
        <c:tickLblPos val="nextTo"/>
        <c:crossAx val="364618496"/>
        <c:crosses val="autoZero"/>
        <c:auto val="1"/>
        <c:lblAlgn val="ctr"/>
        <c:lblOffset val="100"/>
        <c:noMultiLvlLbl val="0"/>
      </c:catAx>
      <c:valAx>
        <c:axId val="364618496"/>
        <c:scaling>
          <c:orientation val="minMax"/>
          <c:min val="17"/>
        </c:scaling>
        <c:delete val="0"/>
        <c:axPos val="l"/>
        <c:numFmt formatCode="0.00" sourceLinked="1"/>
        <c:majorTickMark val="out"/>
        <c:minorTickMark val="none"/>
        <c:tickLblPos val="nextTo"/>
        <c:crossAx val="364616704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ZA" baseline="0"/>
              <a:t>Unemployment rate</a:t>
            </a:r>
            <a:endParaRPr lang="en-ZA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'Unemployment rateProv'!$C$1</c:f>
              <c:strCache>
                <c:ptCount val="1"/>
                <c:pt idx="0">
                  <c:v>Western Cape</c:v>
                </c:pt>
              </c:strCache>
            </c:strRef>
          </c:tx>
          <c:marker>
            <c:symbol val="none"/>
          </c:marker>
          <c:cat>
            <c:strRef>
              <c:f>'Unemployment rateProv'!$A$2:$A$34</c:f>
              <c:strCache>
                <c:ptCount val="33"/>
                <c:pt idx="0">
                  <c:v>Jan-Mar 2008</c:v>
                </c:pt>
                <c:pt idx="1">
                  <c:v>Apr-Jun 2008</c:v>
                </c:pt>
                <c:pt idx="2">
                  <c:v>Jul-Sep 2008</c:v>
                </c:pt>
                <c:pt idx="3">
                  <c:v>Oct-Dec 2008</c:v>
                </c:pt>
                <c:pt idx="4">
                  <c:v>Jan-Mar 2009</c:v>
                </c:pt>
                <c:pt idx="5">
                  <c:v>Apr-Jun 2009</c:v>
                </c:pt>
                <c:pt idx="6">
                  <c:v>Jul-Sep 2009</c:v>
                </c:pt>
                <c:pt idx="7">
                  <c:v>Oct-Dec 2009</c:v>
                </c:pt>
                <c:pt idx="8">
                  <c:v>Jan-Mar 2010</c:v>
                </c:pt>
                <c:pt idx="9">
                  <c:v>Apr-Jun 2010</c:v>
                </c:pt>
                <c:pt idx="10">
                  <c:v>Jul-Sep 2010</c:v>
                </c:pt>
                <c:pt idx="11">
                  <c:v>Oct-Dec 2010</c:v>
                </c:pt>
                <c:pt idx="12">
                  <c:v>Jan-Mar 2011</c:v>
                </c:pt>
                <c:pt idx="13">
                  <c:v>Apr-Jun 2011</c:v>
                </c:pt>
                <c:pt idx="14">
                  <c:v>Jul-Sep 2011</c:v>
                </c:pt>
                <c:pt idx="15">
                  <c:v>Oct-Dec 2011</c:v>
                </c:pt>
                <c:pt idx="16">
                  <c:v>Jan-Mar 2012</c:v>
                </c:pt>
                <c:pt idx="17">
                  <c:v>Apr-Jun 2012</c:v>
                </c:pt>
                <c:pt idx="18">
                  <c:v>Jul-Sep 2012</c:v>
                </c:pt>
                <c:pt idx="19">
                  <c:v>Oct-Dec 2012</c:v>
                </c:pt>
                <c:pt idx="20">
                  <c:v>Jan-Mar 2013</c:v>
                </c:pt>
                <c:pt idx="21">
                  <c:v>Apr-Jun 2013</c:v>
                </c:pt>
                <c:pt idx="22">
                  <c:v>Jul-Sep 2013</c:v>
                </c:pt>
                <c:pt idx="23">
                  <c:v>Oct-Dec 2013</c:v>
                </c:pt>
                <c:pt idx="24">
                  <c:v>Jan-Mar 2014</c:v>
                </c:pt>
                <c:pt idx="25">
                  <c:v>Apr-Jun 2014</c:v>
                </c:pt>
                <c:pt idx="26">
                  <c:v>Jul-Sep 2014</c:v>
                </c:pt>
                <c:pt idx="27">
                  <c:v>Oct-Dec 2014</c:v>
                </c:pt>
                <c:pt idx="28">
                  <c:v>Jan-Mar 2015</c:v>
                </c:pt>
                <c:pt idx="29">
                  <c:v>Apr-Jun 2015</c:v>
                </c:pt>
                <c:pt idx="30">
                  <c:v>Jul-Sep 2015</c:v>
                </c:pt>
                <c:pt idx="31">
                  <c:v>Oct-Dec 2015</c:v>
                </c:pt>
                <c:pt idx="32">
                  <c:v>Jan-Mar 2016</c:v>
                </c:pt>
              </c:strCache>
            </c:strRef>
          </c:cat>
          <c:val>
            <c:numRef>
              <c:f>'Unemployment rateProv'!$C$2:$C$34</c:f>
              <c:numCache>
                <c:formatCode>General</c:formatCode>
                <c:ptCount val="33"/>
                <c:pt idx="0">
                  <c:v>21.5</c:v>
                </c:pt>
                <c:pt idx="1">
                  <c:v>21</c:v>
                </c:pt>
                <c:pt idx="2">
                  <c:v>20.9</c:v>
                </c:pt>
                <c:pt idx="3">
                  <c:v>19.100000000000001</c:v>
                </c:pt>
                <c:pt idx="4">
                  <c:v>19.899999999999999</c:v>
                </c:pt>
                <c:pt idx="5">
                  <c:v>22.6</c:v>
                </c:pt>
                <c:pt idx="6">
                  <c:v>24.4</c:v>
                </c:pt>
                <c:pt idx="7">
                  <c:v>23.3</c:v>
                </c:pt>
                <c:pt idx="8">
                  <c:v>22.9</c:v>
                </c:pt>
                <c:pt idx="9">
                  <c:v>24.2</c:v>
                </c:pt>
                <c:pt idx="10">
                  <c:v>25</c:v>
                </c:pt>
                <c:pt idx="11">
                  <c:v>23.7</c:v>
                </c:pt>
                <c:pt idx="12">
                  <c:v>23.2</c:v>
                </c:pt>
                <c:pt idx="13">
                  <c:v>23.1</c:v>
                </c:pt>
                <c:pt idx="14">
                  <c:v>24.6</c:v>
                </c:pt>
                <c:pt idx="15">
                  <c:v>23.9</c:v>
                </c:pt>
                <c:pt idx="16">
                  <c:v>24.2</c:v>
                </c:pt>
                <c:pt idx="17">
                  <c:v>24.7</c:v>
                </c:pt>
                <c:pt idx="18">
                  <c:v>26.4</c:v>
                </c:pt>
                <c:pt idx="19">
                  <c:v>25.1</c:v>
                </c:pt>
                <c:pt idx="20">
                  <c:v>25.4</c:v>
                </c:pt>
                <c:pt idx="21">
                  <c:v>26.2</c:v>
                </c:pt>
                <c:pt idx="22">
                  <c:v>25.3</c:v>
                </c:pt>
                <c:pt idx="23">
                  <c:v>22.1</c:v>
                </c:pt>
                <c:pt idx="24">
                  <c:v>22.6</c:v>
                </c:pt>
                <c:pt idx="25">
                  <c:v>25.4</c:v>
                </c:pt>
                <c:pt idx="26">
                  <c:v>25.5</c:v>
                </c:pt>
                <c:pt idx="27">
                  <c:v>24.5</c:v>
                </c:pt>
                <c:pt idx="28">
                  <c:v>23.3</c:v>
                </c:pt>
                <c:pt idx="29">
                  <c:v>24.1</c:v>
                </c:pt>
                <c:pt idx="30">
                  <c:v>23.1</c:v>
                </c:pt>
                <c:pt idx="31">
                  <c:v>22</c:v>
                </c:pt>
                <c:pt idx="32">
                  <c:v>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'Unemployment rateProv'!$D$1</c:f>
              <c:strCache>
                <c:ptCount val="1"/>
                <c:pt idx="0">
                  <c:v>Eastern Cape</c:v>
                </c:pt>
              </c:strCache>
            </c:strRef>
          </c:tx>
          <c:marker>
            <c:symbol val="none"/>
          </c:marker>
          <c:cat>
            <c:strRef>
              <c:f>'Unemployment rateProv'!$A$2:$A$34</c:f>
              <c:strCache>
                <c:ptCount val="33"/>
                <c:pt idx="0">
                  <c:v>Jan-Mar 2008</c:v>
                </c:pt>
                <c:pt idx="1">
                  <c:v>Apr-Jun 2008</c:v>
                </c:pt>
                <c:pt idx="2">
                  <c:v>Jul-Sep 2008</c:v>
                </c:pt>
                <c:pt idx="3">
                  <c:v>Oct-Dec 2008</c:v>
                </c:pt>
                <c:pt idx="4">
                  <c:v>Jan-Mar 2009</c:v>
                </c:pt>
                <c:pt idx="5">
                  <c:v>Apr-Jun 2009</c:v>
                </c:pt>
                <c:pt idx="6">
                  <c:v>Jul-Sep 2009</c:v>
                </c:pt>
                <c:pt idx="7">
                  <c:v>Oct-Dec 2009</c:v>
                </c:pt>
                <c:pt idx="8">
                  <c:v>Jan-Mar 2010</c:v>
                </c:pt>
                <c:pt idx="9">
                  <c:v>Apr-Jun 2010</c:v>
                </c:pt>
                <c:pt idx="10">
                  <c:v>Jul-Sep 2010</c:v>
                </c:pt>
                <c:pt idx="11">
                  <c:v>Oct-Dec 2010</c:v>
                </c:pt>
                <c:pt idx="12">
                  <c:v>Jan-Mar 2011</c:v>
                </c:pt>
                <c:pt idx="13">
                  <c:v>Apr-Jun 2011</c:v>
                </c:pt>
                <c:pt idx="14">
                  <c:v>Jul-Sep 2011</c:v>
                </c:pt>
                <c:pt idx="15">
                  <c:v>Oct-Dec 2011</c:v>
                </c:pt>
                <c:pt idx="16">
                  <c:v>Jan-Mar 2012</c:v>
                </c:pt>
                <c:pt idx="17">
                  <c:v>Apr-Jun 2012</c:v>
                </c:pt>
                <c:pt idx="18">
                  <c:v>Jul-Sep 2012</c:v>
                </c:pt>
                <c:pt idx="19">
                  <c:v>Oct-Dec 2012</c:v>
                </c:pt>
                <c:pt idx="20">
                  <c:v>Jan-Mar 2013</c:v>
                </c:pt>
                <c:pt idx="21">
                  <c:v>Apr-Jun 2013</c:v>
                </c:pt>
                <c:pt idx="22">
                  <c:v>Jul-Sep 2013</c:v>
                </c:pt>
                <c:pt idx="23">
                  <c:v>Oct-Dec 2013</c:v>
                </c:pt>
                <c:pt idx="24">
                  <c:v>Jan-Mar 2014</c:v>
                </c:pt>
                <c:pt idx="25">
                  <c:v>Apr-Jun 2014</c:v>
                </c:pt>
                <c:pt idx="26">
                  <c:v>Jul-Sep 2014</c:v>
                </c:pt>
                <c:pt idx="27">
                  <c:v>Oct-Dec 2014</c:v>
                </c:pt>
                <c:pt idx="28">
                  <c:v>Jan-Mar 2015</c:v>
                </c:pt>
                <c:pt idx="29">
                  <c:v>Apr-Jun 2015</c:v>
                </c:pt>
                <c:pt idx="30">
                  <c:v>Jul-Sep 2015</c:v>
                </c:pt>
                <c:pt idx="31">
                  <c:v>Oct-Dec 2015</c:v>
                </c:pt>
                <c:pt idx="32">
                  <c:v>Jan-Mar 2016</c:v>
                </c:pt>
              </c:strCache>
            </c:strRef>
          </c:cat>
          <c:val>
            <c:numRef>
              <c:f>'Unemployment rateProv'!$D$2:$D$34</c:f>
              <c:numCache>
                <c:formatCode>General</c:formatCode>
                <c:ptCount val="33"/>
                <c:pt idx="0">
                  <c:v>39.200000000000003</c:v>
                </c:pt>
                <c:pt idx="1">
                  <c:v>34.9</c:v>
                </c:pt>
                <c:pt idx="2">
                  <c:v>36.700000000000003</c:v>
                </c:pt>
                <c:pt idx="3">
                  <c:v>35.799999999999997</c:v>
                </c:pt>
                <c:pt idx="4">
                  <c:v>38.200000000000003</c:v>
                </c:pt>
                <c:pt idx="5">
                  <c:v>38.9</c:v>
                </c:pt>
                <c:pt idx="6">
                  <c:v>40.4</c:v>
                </c:pt>
                <c:pt idx="7">
                  <c:v>39.799999999999997</c:v>
                </c:pt>
                <c:pt idx="8">
                  <c:v>42.8</c:v>
                </c:pt>
                <c:pt idx="9">
                  <c:v>42.1</c:v>
                </c:pt>
                <c:pt idx="10">
                  <c:v>40</c:v>
                </c:pt>
                <c:pt idx="11">
                  <c:v>39.6</c:v>
                </c:pt>
                <c:pt idx="12">
                  <c:v>40.9</c:v>
                </c:pt>
                <c:pt idx="13">
                  <c:v>42.2</c:v>
                </c:pt>
                <c:pt idx="14">
                  <c:v>41.5</c:v>
                </c:pt>
                <c:pt idx="15">
                  <c:v>40.700000000000003</c:v>
                </c:pt>
                <c:pt idx="16">
                  <c:v>42.9</c:v>
                </c:pt>
                <c:pt idx="17">
                  <c:v>42.3</c:v>
                </c:pt>
                <c:pt idx="18">
                  <c:v>42.9</c:v>
                </c:pt>
                <c:pt idx="19">
                  <c:v>45.8</c:v>
                </c:pt>
                <c:pt idx="20">
                  <c:v>45.6</c:v>
                </c:pt>
                <c:pt idx="21">
                  <c:v>44.7</c:v>
                </c:pt>
                <c:pt idx="22">
                  <c:v>44.2</c:v>
                </c:pt>
                <c:pt idx="23">
                  <c:v>43.3</c:v>
                </c:pt>
                <c:pt idx="24">
                  <c:v>44.2</c:v>
                </c:pt>
                <c:pt idx="25">
                  <c:v>44.4</c:v>
                </c:pt>
                <c:pt idx="26">
                  <c:v>43</c:v>
                </c:pt>
                <c:pt idx="27">
                  <c:v>41.9</c:v>
                </c:pt>
                <c:pt idx="28">
                  <c:v>43.2</c:v>
                </c:pt>
                <c:pt idx="29">
                  <c:v>42.5</c:v>
                </c:pt>
                <c:pt idx="30">
                  <c:v>42.5</c:v>
                </c:pt>
                <c:pt idx="31">
                  <c:v>40.299999999999997</c:v>
                </c:pt>
                <c:pt idx="32">
                  <c:v>44.5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'Unemployment rateProv'!$E$1</c:f>
              <c:strCache>
                <c:ptCount val="1"/>
                <c:pt idx="0">
                  <c:v>Northern Cape</c:v>
                </c:pt>
              </c:strCache>
            </c:strRef>
          </c:tx>
          <c:marker>
            <c:symbol val="none"/>
          </c:marker>
          <c:cat>
            <c:strRef>
              <c:f>'Unemployment rateProv'!$A$2:$A$34</c:f>
              <c:strCache>
                <c:ptCount val="33"/>
                <c:pt idx="0">
                  <c:v>Jan-Mar 2008</c:v>
                </c:pt>
                <c:pt idx="1">
                  <c:v>Apr-Jun 2008</c:v>
                </c:pt>
                <c:pt idx="2">
                  <c:v>Jul-Sep 2008</c:v>
                </c:pt>
                <c:pt idx="3">
                  <c:v>Oct-Dec 2008</c:v>
                </c:pt>
                <c:pt idx="4">
                  <c:v>Jan-Mar 2009</c:v>
                </c:pt>
                <c:pt idx="5">
                  <c:v>Apr-Jun 2009</c:v>
                </c:pt>
                <c:pt idx="6">
                  <c:v>Jul-Sep 2009</c:v>
                </c:pt>
                <c:pt idx="7">
                  <c:v>Oct-Dec 2009</c:v>
                </c:pt>
                <c:pt idx="8">
                  <c:v>Jan-Mar 2010</c:v>
                </c:pt>
                <c:pt idx="9">
                  <c:v>Apr-Jun 2010</c:v>
                </c:pt>
                <c:pt idx="10">
                  <c:v>Jul-Sep 2010</c:v>
                </c:pt>
                <c:pt idx="11">
                  <c:v>Oct-Dec 2010</c:v>
                </c:pt>
                <c:pt idx="12">
                  <c:v>Jan-Mar 2011</c:v>
                </c:pt>
                <c:pt idx="13">
                  <c:v>Apr-Jun 2011</c:v>
                </c:pt>
                <c:pt idx="14">
                  <c:v>Jul-Sep 2011</c:v>
                </c:pt>
                <c:pt idx="15">
                  <c:v>Oct-Dec 2011</c:v>
                </c:pt>
                <c:pt idx="16">
                  <c:v>Jan-Mar 2012</c:v>
                </c:pt>
                <c:pt idx="17">
                  <c:v>Apr-Jun 2012</c:v>
                </c:pt>
                <c:pt idx="18">
                  <c:v>Jul-Sep 2012</c:v>
                </c:pt>
                <c:pt idx="19">
                  <c:v>Oct-Dec 2012</c:v>
                </c:pt>
                <c:pt idx="20">
                  <c:v>Jan-Mar 2013</c:v>
                </c:pt>
                <c:pt idx="21">
                  <c:v>Apr-Jun 2013</c:v>
                </c:pt>
                <c:pt idx="22">
                  <c:v>Jul-Sep 2013</c:v>
                </c:pt>
                <c:pt idx="23">
                  <c:v>Oct-Dec 2013</c:v>
                </c:pt>
                <c:pt idx="24">
                  <c:v>Jan-Mar 2014</c:v>
                </c:pt>
                <c:pt idx="25">
                  <c:v>Apr-Jun 2014</c:v>
                </c:pt>
                <c:pt idx="26">
                  <c:v>Jul-Sep 2014</c:v>
                </c:pt>
                <c:pt idx="27">
                  <c:v>Oct-Dec 2014</c:v>
                </c:pt>
                <c:pt idx="28">
                  <c:v>Jan-Mar 2015</c:v>
                </c:pt>
                <c:pt idx="29">
                  <c:v>Apr-Jun 2015</c:v>
                </c:pt>
                <c:pt idx="30">
                  <c:v>Jul-Sep 2015</c:v>
                </c:pt>
                <c:pt idx="31">
                  <c:v>Oct-Dec 2015</c:v>
                </c:pt>
                <c:pt idx="32">
                  <c:v>Jan-Mar 2016</c:v>
                </c:pt>
              </c:strCache>
            </c:strRef>
          </c:cat>
          <c:val>
            <c:numRef>
              <c:f>'Unemployment rateProv'!$E$2:$E$34</c:f>
              <c:numCache>
                <c:formatCode>General</c:formatCode>
                <c:ptCount val="33"/>
                <c:pt idx="0">
                  <c:v>33.9</c:v>
                </c:pt>
                <c:pt idx="1">
                  <c:v>33.5</c:v>
                </c:pt>
                <c:pt idx="2">
                  <c:v>31.9</c:v>
                </c:pt>
                <c:pt idx="3">
                  <c:v>27.5</c:v>
                </c:pt>
                <c:pt idx="4">
                  <c:v>34.799999999999997</c:v>
                </c:pt>
                <c:pt idx="5">
                  <c:v>35.5</c:v>
                </c:pt>
                <c:pt idx="6">
                  <c:v>38.5</c:v>
                </c:pt>
                <c:pt idx="7">
                  <c:v>32.5</c:v>
                </c:pt>
                <c:pt idx="8">
                  <c:v>37.4</c:v>
                </c:pt>
                <c:pt idx="9">
                  <c:v>37.9</c:v>
                </c:pt>
                <c:pt idx="10">
                  <c:v>35.1</c:v>
                </c:pt>
                <c:pt idx="11">
                  <c:v>34</c:v>
                </c:pt>
                <c:pt idx="12">
                  <c:v>40.299999999999997</c:v>
                </c:pt>
                <c:pt idx="13">
                  <c:v>36.9</c:v>
                </c:pt>
                <c:pt idx="14">
                  <c:v>35.700000000000003</c:v>
                </c:pt>
                <c:pt idx="15">
                  <c:v>34.5</c:v>
                </c:pt>
                <c:pt idx="16">
                  <c:v>33.5</c:v>
                </c:pt>
                <c:pt idx="17">
                  <c:v>36.799999999999997</c:v>
                </c:pt>
                <c:pt idx="18">
                  <c:v>36.9</c:v>
                </c:pt>
                <c:pt idx="19">
                  <c:v>34.9</c:v>
                </c:pt>
                <c:pt idx="20">
                  <c:v>35.5</c:v>
                </c:pt>
                <c:pt idx="21">
                  <c:v>36.299999999999997</c:v>
                </c:pt>
                <c:pt idx="22">
                  <c:v>35.9</c:v>
                </c:pt>
                <c:pt idx="23">
                  <c:v>34.799999999999997</c:v>
                </c:pt>
                <c:pt idx="24">
                  <c:v>39.799999999999997</c:v>
                </c:pt>
                <c:pt idx="25">
                  <c:v>41.7</c:v>
                </c:pt>
                <c:pt idx="26">
                  <c:v>39.5</c:v>
                </c:pt>
                <c:pt idx="27">
                  <c:v>38.4</c:v>
                </c:pt>
                <c:pt idx="28">
                  <c:v>42.6</c:v>
                </c:pt>
                <c:pt idx="29">
                  <c:v>41.1</c:v>
                </c:pt>
                <c:pt idx="30">
                  <c:v>42.4</c:v>
                </c:pt>
                <c:pt idx="31">
                  <c:v>38.9</c:v>
                </c:pt>
                <c:pt idx="32">
                  <c:v>38.700000000000003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'Unemployment rateProv'!$F$1</c:f>
              <c:strCache>
                <c:ptCount val="1"/>
                <c:pt idx="0">
                  <c:v>Free State</c:v>
                </c:pt>
              </c:strCache>
            </c:strRef>
          </c:tx>
          <c:marker>
            <c:symbol val="none"/>
          </c:marker>
          <c:cat>
            <c:strRef>
              <c:f>'Unemployment rateProv'!$A$2:$A$34</c:f>
              <c:strCache>
                <c:ptCount val="33"/>
                <c:pt idx="0">
                  <c:v>Jan-Mar 2008</c:v>
                </c:pt>
                <c:pt idx="1">
                  <c:v>Apr-Jun 2008</c:v>
                </c:pt>
                <c:pt idx="2">
                  <c:v>Jul-Sep 2008</c:v>
                </c:pt>
                <c:pt idx="3">
                  <c:v>Oct-Dec 2008</c:v>
                </c:pt>
                <c:pt idx="4">
                  <c:v>Jan-Mar 2009</c:v>
                </c:pt>
                <c:pt idx="5">
                  <c:v>Apr-Jun 2009</c:v>
                </c:pt>
                <c:pt idx="6">
                  <c:v>Jul-Sep 2009</c:v>
                </c:pt>
                <c:pt idx="7">
                  <c:v>Oct-Dec 2009</c:v>
                </c:pt>
                <c:pt idx="8">
                  <c:v>Jan-Mar 2010</c:v>
                </c:pt>
                <c:pt idx="9">
                  <c:v>Apr-Jun 2010</c:v>
                </c:pt>
                <c:pt idx="10">
                  <c:v>Jul-Sep 2010</c:v>
                </c:pt>
                <c:pt idx="11">
                  <c:v>Oct-Dec 2010</c:v>
                </c:pt>
                <c:pt idx="12">
                  <c:v>Jan-Mar 2011</c:v>
                </c:pt>
                <c:pt idx="13">
                  <c:v>Apr-Jun 2011</c:v>
                </c:pt>
                <c:pt idx="14">
                  <c:v>Jul-Sep 2011</c:v>
                </c:pt>
                <c:pt idx="15">
                  <c:v>Oct-Dec 2011</c:v>
                </c:pt>
                <c:pt idx="16">
                  <c:v>Jan-Mar 2012</c:v>
                </c:pt>
                <c:pt idx="17">
                  <c:v>Apr-Jun 2012</c:v>
                </c:pt>
                <c:pt idx="18">
                  <c:v>Jul-Sep 2012</c:v>
                </c:pt>
                <c:pt idx="19">
                  <c:v>Oct-Dec 2012</c:v>
                </c:pt>
                <c:pt idx="20">
                  <c:v>Jan-Mar 2013</c:v>
                </c:pt>
                <c:pt idx="21">
                  <c:v>Apr-Jun 2013</c:v>
                </c:pt>
                <c:pt idx="22">
                  <c:v>Jul-Sep 2013</c:v>
                </c:pt>
                <c:pt idx="23">
                  <c:v>Oct-Dec 2013</c:v>
                </c:pt>
                <c:pt idx="24">
                  <c:v>Jan-Mar 2014</c:v>
                </c:pt>
                <c:pt idx="25">
                  <c:v>Apr-Jun 2014</c:v>
                </c:pt>
                <c:pt idx="26">
                  <c:v>Jul-Sep 2014</c:v>
                </c:pt>
                <c:pt idx="27">
                  <c:v>Oct-Dec 2014</c:v>
                </c:pt>
                <c:pt idx="28">
                  <c:v>Jan-Mar 2015</c:v>
                </c:pt>
                <c:pt idx="29">
                  <c:v>Apr-Jun 2015</c:v>
                </c:pt>
                <c:pt idx="30">
                  <c:v>Jul-Sep 2015</c:v>
                </c:pt>
                <c:pt idx="31">
                  <c:v>Oct-Dec 2015</c:v>
                </c:pt>
                <c:pt idx="32">
                  <c:v>Jan-Mar 2016</c:v>
                </c:pt>
              </c:strCache>
            </c:strRef>
          </c:cat>
          <c:val>
            <c:numRef>
              <c:f>'Unemployment rateProv'!$F$2:$F$34</c:f>
              <c:numCache>
                <c:formatCode>General</c:formatCode>
                <c:ptCount val="33"/>
                <c:pt idx="0">
                  <c:v>31.4</c:v>
                </c:pt>
                <c:pt idx="1">
                  <c:v>32.5</c:v>
                </c:pt>
                <c:pt idx="2">
                  <c:v>30.4</c:v>
                </c:pt>
                <c:pt idx="3">
                  <c:v>29.9</c:v>
                </c:pt>
                <c:pt idx="4">
                  <c:v>32.6</c:v>
                </c:pt>
                <c:pt idx="5">
                  <c:v>35.4</c:v>
                </c:pt>
                <c:pt idx="6">
                  <c:v>37</c:v>
                </c:pt>
                <c:pt idx="7">
                  <c:v>34.299999999999997</c:v>
                </c:pt>
                <c:pt idx="8">
                  <c:v>36</c:v>
                </c:pt>
                <c:pt idx="9">
                  <c:v>36</c:v>
                </c:pt>
                <c:pt idx="10">
                  <c:v>37.5</c:v>
                </c:pt>
                <c:pt idx="11">
                  <c:v>34.9</c:v>
                </c:pt>
                <c:pt idx="12">
                  <c:v>36.1</c:v>
                </c:pt>
                <c:pt idx="13">
                  <c:v>36.6</c:v>
                </c:pt>
                <c:pt idx="14">
                  <c:v>33.4</c:v>
                </c:pt>
                <c:pt idx="15">
                  <c:v>36.799999999999997</c:v>
                </c:pt>
                <c:pt idx="16">
                  <c:v>38.6</c:v>
                </c:pt>
                <c:pt idx="17">
                  <c:v>39.4</c:v>
                </c:pt>
                <c:pt idx="18">
                  <c:v>39.299999999999997</c:v>
                </c:pt>
                <c:pt idx="19">
                  <c:v>39.6</c:v>
                </c:pt>
                <c:pt idx="20">
                  <c:v>38.700000000000003</c:v>
                </c:pt>
                <c:pt idx="21">
                  <c:v>39</c:v>
                </c:pt>
                <c:pt idx="22">
                  <c:v>40.799999999999997</c:v>
                </c:pt>
                <c:pt idx="23">
                  <c:v>40.9</c:v>
                </c:pt>
                <c:pt idx="24">
                  <c:v>41.5</c:v>
                </c:pt>
                <c:pt idx="25">
                  <c:v>41.2</c:v>
                </c:pt>
                <c:pt idx="26">
                  <c:v>40.9</c:v>
                </c:pt>
                <c:pt idx="27">
                  <c:v>39.5</c:v>
                </c:pt>
                <c:pt idx="28">
                  <c:v>38.4</c:v>
                </c:pt>
                <c:pt idx="29">
                  <c:v>38.9</c:v>
                </c:pt>
                <c:pt idx="30">
                  <c:v>37.700000000000003</c:v>
                </c:pt>
                <c:pt idx="31">
                  <c:v>36.299999999999997</c:v>
                </c:pt>
                <c:pt idx="32">
                  <c:v>39.4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'Unemployment rateProv'!$G$1</c:f>
              <c:strCache>
                <c:ptCount val="1"/>
                <c:pt idx="0">
                  <c:v>KwaZulu Natal</c:v>
                </c:pt>
              </c:strCache>
            </c:strRef>
          </c:tx>
          <c:marker>
            <c:symbol val="none"/>
          </c:marker>
          <c:cat>
            <c:strRef>
              <c:f>'Unemployment rateProv'!$A$2:$A$34</c:f>
              <c:strCache>
                <c:ptCount val="33"/>
                <c:pt idx="0">
                  <c:v>Jan-Mar 2008</c:v>
                </c:pt>
                <c:pt idx="1">
                  <c:v>Apr-Jun 2008</c:v>
                </c:pt>
                <c:pt idx="2">
                  <c:v>Jul-Sep 2008</c:v>
                </c:pt>
                <c:pt idx="3">
                  <c:v>Oct-Dec 2008</c:v>
                </c:pt>
                <c:pt idx="4">
                  <c:v>Jan-Mar 2009</c:v>
                </c:pt>
                <c:pt idx="5">
                  <c:v>Apr-Jun 2009</c:v>
                </c:pt>
                <c:pt idx="6">
                  <c:v>Jul-Sep 2009</c:v>
                </c:pt>
                <c:pt idx="7">
                  <c:v>Oct-Dec 2009</c:v>
                </c:pt>
                <c:pt idx="8">
                  <c:v>Jan-Mar 2010</c:v>
                </c:pt>
                <c:pt idx="9">
                  <c:v>Apr-Jun 2010</c:v>
                </c:pt>
                <c:pt idx="10">
                  <c:v>Jul-Sep 2010</c:v>
                </c:pt>
                <c:pt idx="11">
                  <c:v>Oct-Dec 2010</c:v>
                </c:pt>
                <c:pt idx="12">
                  <c:v>Jan-Mar 2011</c:v>
                </c:pt>
                <c:pt idx="13">
                  <c:v>Apr-Jun 2011</c:v>
                </c:pt>
                <c:pt idx="14">
                  <c:v>Jul-Sep 2011</c:v>
                </c:pt>
                <c:pt idx="15">
                  <c:v>Oct-Dec 2011</c:v>
                </c:pt>
                <c:pt idx="16">
                  <c:v>Jan-Mar 2012</c:v>
                </c:pt>
                <c:pt idx="17">
                  <c:v>Apr-Jun 2012</c:v>
                </c:pt>
                <c:pt idx="18">
                  <c:v>Jul-Sep 2012</c:v>
                </c:pt>
                <c:pt idx="19">
                  <c:v>Oct-Dec 2012</c:v>
                </c:pt>
                <c:pt idx="20">
                  <c:v>Jan-Mar 2013</c:v>
                </c:pt>
                <c:pt idx="21">
                  <c:v>Apr-Jun 2013</c:v>
                </c:pt>
                <c:pt idx="22">
                  <c:v>Jul-Sep 2013</c:v>
                </c:pt>
                <c:pt idx="23">
                  <c:v>Oct-Dec 2013</c:v>
                </c:pt>
                <c:pt idx="24">
                  <c:v>Jan-Mar 2014</c:v>
                </c:pt>
                <c:pt idx="25">
                  <c:v>Apr-Jun 2014</c:v>
                </c:pt>
                <c:pt idx="26">
                  <c:v>Jul-Sep 2014</c:v>
                </c:pt>
                <c:pt idx="27">
                  <c:v>Oct-Dec 2014</c:v>
                </c:pt>
                <c:pt idx="28">
                  <c:v>Jan-Mar 2015</c:v>
                </c:pt>
                <c:pt idx="29">
                  <c:v>Apr-Jun 2015</c:v>
                </c:pt>
                <c:pt idx="30">
                  <c:v>Jul-Sep 2015</c:v>
                </c:pt>
                <c:pt idx="31">
                  <c:v>Oct-Dec 2015</c:v>
                </c:pt>
                <c:pt idx="32">
                  <c:v>Jan-Mar 2016</c:v>
                </c:pt>
              </c:strCache>
            </c:strRef>
          </c:cat>
          <c:val>
            <c:numRef>
              <c:f>'Unemployment rateProv'!$G$2:$G$34</c:f>
              <c:numCache>
                <c:formatCode>General</c:formatCode>
                <c:ptCount val="33"/>
                <c:pt idx="0">
                  <c:v>31.3</c:v>
                </c:pt>
                <c:pt idx="1">
                  <c:v>29.8</c:v>
                </c:pt>
                <c:pt idx="2">
                  <c:v>30.3</c:v>
                </c:pt>
                <c:pt idx="3">
                  <c:v>29.9</c:v>
                </c:pt>
                <c:pt idx="4">
                  <c:v>32.1</c:v>
                </c:pt>
                <c:pt idx="5">
                  <c:v>33.9</c:v>
                </c:pt>
                <c:pt idx="6">
                  <c:v>34.299999999999997</c:v>
                </c:pt>
                <c:pt idx="7">
                  <c:v>35.1</c:v>
                </c:pt>
                <c:pt idx="8">
                  <c:v>35.700000000000003</c:v>
                </c:pt>
                <c:pt idx="9">
                  <c:v>37.9</c:v>
                </c:pt>
                <c:pt idx="10">
                  <c:v>38.1</c:v>
                </c:pt>
                <c:pt idx="11">
                  <c:v>37.4</c:v>
                </c:pt>
                <c:pt idx="12">
                  <c:v>38.200000000000003</c:v>
                </c:pt>
                <c:pt idx="13">
                  <c:v>38.4</c:v>
                </c:pt>
                <c:pt idx="14">
                  <c:v>36.799999999999997</c:v>
                </c:pt>
                <c:pt idx="15">
                  <c:v>35.700000000000003</c:v>
                </c:pt>
                <c:pt idx="16">
                  <c:v>38.700000000000003</c:v>
                </c:pt>
                <c:pt idx="17">
                  <c:v>37.799999999999997</c:v>
                </c:pt>
                <c:pt idx="18">
                  <c:v>38.6</c:v>
                </c:pt>
                <c:pt idx="19">
                  <c:v>38.4</c:v>
                </c:pt>
                <c:pt idx="20">
                  <c:v>38.1</c:v>
                </c:pt>
                <c:pt idx="21">
                  <c:v>39.299999999999997</c:v>
                </c:pt>
                <c:pt idx="22">
                  <c:v>37.200000000000003</c:v>
                </c:pt>
                <c:pt idx="23">
                  <c:v>36.200000000000003</c:v>
                </c:pt>
                <c:pt idx="24">
                  <c:v>37.4</c:v>
                </c:pt>
                <c:pt idx="25">
                  <c:v>39.700000000000003</c:v>
                </c:pt>
                <c:pt idx="26">
                  <c:v>40.799999999999997</c:v>
                </c:pt>
                <c:pt idx="27">
                  <c:v>37.9</c:v>
                </c:pt>
                <c:pt idx="28">
                  <c:v>38.200000000000003</c:v>
                </c:pt>
                <c:pt idx="29">
                  <c:v>36.299999999999997</c:v>
                </c:pt>
                <c:pt idx="30">
                  <c:v>35.6</c:v>
                </c:pt>
                <c:pt idx="31">
                  <c:v>36.799999999999997</c:v>
                </c:pt>
                <c:pt idx="32">
                  <c:v>39.299999999999997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'Unemployment rateProv'!$H$1</c:f>
              <c:strCache>
                <c:ptCount val="1"/>
                <c:pt idx="0">
                  <c:v>North West</c:v>
                </c:pt>
              </c:strCache>
            </c:strRef>
          </c:tx>
          <c:marker>
            <c:symbol val="none"/>
          </c:marker>
          <c:cat>
            <c:strRef>
              <c:f>'Unemployment rateProv'!$A$2:$A$34</c:f>
              <c:strCache>
                <c:ptCount val="33"/>
                <c:pt idx="0">
                  <c:v>Jan-Mar 2008</c:v>
                </c:pt>
                <c:pt idx="1">
                  <c:v>Apr-Jun 2008</c:v>
                </c:pt>
                <c:pt idx="2">
                  <c:v>Jul-Sep 2008</c:v>
                </c:pt>
                <c:pt idx="3">
                  <c:v>Oct-Dec 2008</c:v>
                </c:pt>
                <c:pt idx="4">
                  <c:v>Jan-Mar 2009</c:v>
                </c:pt>
                <c:pt idx="5">
                  <c:v>Apr-Jun 2009</c:v>
                </c:pt>
                <c:pt idx="6">
                  <c:v>Jul-Sep 2009</c:v>
                </c:pt>
                <c:pt idx="7">
                  <c:v>Oct-Dec 2009</c:v>
                </c:pt>
                <c:pt idx="8">
                  <c:v>Jan-Mar 2010</c:v>
                </c:pt>
                <c:pt idx="9">
                  <c:v>Apr-Jun 2010</c:v>
                </c:pt>
                <c:pt idx="10">
                  <c:v>Jul-Sep 2010</c:v>
                </c:pt>
                <c:pt idx="11">
                  <c:v>Oct-Dec 2010</c:v>
                </c:pt>
                <c:pt idx="12">
                  <c:v>Jan-Mar 2011</c:v>
                </c:pt>
                <c:pt idx="13">
                  <c:v>Apr-Jun 2011</c:v>
                </c:pt>
                <c:pt idx="14">
                  <c:v>Jul-Sep 2011</c:v>
                </c:pt>
                <c:pt idx="15">
                  <c:v>Oct-Dec 2011</c:v>
                </c:pt>
                <c:pt idx="16">
                  <c:v>Jan-Mar 2012</c:v>
                </c:pt>
                <c:pt idx="17">
                  <c:v>Apr-Jun 2012</c:v>
                </c:pt>
                <c:pt idx="18">
                  <c:v>Jul-Sep 2012</c:v>
                </c:pt>
                <c:pt idx="19">
                  <c:v>Oct-Dec 2012</c:v>
                </c:pt>
                <c:pt idx="20">
                  <c:v>Jan-Mar 2013</c:v>
                </c:pt>
                <c:pt idx="21">
                  <c:v>Apr-Jun 2013</c:v>
                </c:pt>
                <c:pt idx="22">
                  <c:v>Jul-Sep 2013</c:v>
                </c:pt>
                <c:pt idx="23">
                  <c:v>Oct-Dec 2013</c:v>
                </c:pt>
                <c:pt idx="24">
                  <c:v>Jan-Mar 2014</c:v>
                </c:pt>
                <c:pt idx="25">
                  <c:v>Apr-Jun 2014</c:v>
                </c:pt>
                <c:pt idx="26">
                  <c:v>Jul-Sep 2014</c:v>
                </c:pt>
                <c:pt idx="27">
                  <c:v>Oct-Dec 2014</c:v>
                </c:pt>
                <c:pt idx="28">
                  <c:v>Jan-Mar 2015</c:v>
                </c:pt>
                <c:pt idx="29">
                  <c:v>Apr-Jun 2015</c:v>
                </c:pt>
                <c:pt idx="30">
                  <c:v>Jul-Sep 2015</c:v>
                </c:pt>
                <c:pt idx="31">
                  <c:v>Oct-Dec 2015</c:v>
                </c:pt>
                <c:pt idx="32">
                  <c:v>Jan-Mar 2016</c:v>
                </c:pt>
              </c:strCache>
            </c:strRef>
          </c:cat>
          <c:val>
            <c:numRef>
              <c:f>'Unemployment rateProv'!$H$2:$H$34</c:f>
              <c:numCache>
                <c:formatCode>General</c:formatCode>
                <c:ptCount val="33"/>
                <c:pt idx="0">
                  <c:v>34.5</c:v>
                </c:pt>
                <c:pt idx="1">
                  <c:v>34.200000000000003</c:v>
                </c:pt>
                <c:pt idx="2">
                  <c:v>34.9</c:v>
                </c:pt>
                <c:pt idx="3">
                  <c:v>33.5</c:v>
                </c:pt>
                <c:pt idx="4">
                  <c:v>35.200000000000003</c:v>
                </c:pt>
                <c:pt idx="5">
                  <c:v>37</c:v>
                </c:pt>
                <c:pt idx="6">
                  <c:v>40.299999999999997</c:v>
                </c:pt>
                <c:pt idx="7">
                  <c:v>39.1</c:v>
                </c:pt>
                <c:pt idx="8">
                  <c:v>39.299999999999997</c:v>
                </c:pt>
                <c:pt idx="9">
                  <c:v>41.2</c:v>
                </c:pt>
                <c:pt idx="10">
                  <c:v>42.1</c:v>
                </c:pt>
                <c:pt idx="11">
                  <c:v>41.4</c:v>
                </c:pt>
                <c:pt idx="12">
                  <c:v>42.3</c:v>
                </c:pt>
                <c:pt idx="13">
                  <c:v>46</c:v>
                </c:pt>
                <c:pt idx="14">
                  <c:v>46</c:v>
                </c:pt>
                <c:pt idx="15">
                  <c:v>44.5</c:v>
                </c:pt>
                <c:pt idx="16">
                  <c:v>45.4</c:v>
                </c:pt>
                <c:pt idx="17">
                  <c:v>45.1</c:v>
                </c:pt>
                <c:pt idx="18">
                  <c:v>41.4</c:v>
                </c:pt>
                <c:pt idx="19">
                  <c:v>40.700000000000003</c:v>
                </c:pt>
                <c:pt idx="20">
                  <c:v>42.2</c:v>
                </c:pt>
                <c:pt idx="21">
                  <c:v>43.2</c:v>
                </c:pt>
                <c:pt idx="22">
                  <c:v>42.6</c:v>
                </c:pt>
                <c:pt idx="23">
                  <c:v>42.2</c:v>
                </c:pt>
                <c:pt idx="24">
                  <c:v>42.6</c:v>
                </c:pt>
                <c:pt idx="25">
                  <c:v>42.3</c:v>
                </c:pt>
                <c:pt idx="26">
                  <c:v>41.8</c:v>
                </c:pt>
                <c:pt idx="27">
                  <c:v>40</c:v>
                </c:pt>
                <c:pt idx="28">
                  <c:v>43.2</c:v>
                </c:pt>
                <c:pt idx="29">
                  <c:v>40.1</c:v>
                </c:pt>
                <c:pt idx="30">
                  <c:v>40.700000000000003</c:v>
                </c:pt>
                <c:pt idx="31">
                  <c:v>38.9</c:v>
                </c:pt>
                <c:pt idx="32">
                  <c:v>43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'Unemployment rateProv'!$I$1</c:f>
              <c:strCache>
                <c:ptCount val="1"/>
                <c:pt idx="0">
                  <c:v>Gauteng</c:v>
                </c:pt>
              </c:strCache>
            </c:strRef>
          </c:tx>
          <c:marker>
            <c:symbol val="none"/>
          </c:marker>
          <c:cat>
            <c:strRef>
              <c:f>'Unemployment rateProv'!$A$2:$A$34</c:f>
              <c:strCache>
                <c:ptCount val="33"/>
                <c:pt idx="0">
                  <c:v>Jan-Mar 2008</c:v>
                </c:pt>
                <c:pt idx="1">
                  <c:v>Apr-Jun 2008</c:v>
                </c:pt>
                <c:pt idx="2">
                  <c:v>Jul-Sep 2008</c:v>
                </c:pt>
                <c:pt idx="3">
                  <c:v>Oct-Dec 2008</c:v>
                </c:pt>
                <c:pt idx="4">
                  <c:v>Jan-Mar 2009</c:v>
                </c:pt>
                <c:pt idx="5">
                  <c:v>Apr-Jun 2009</c:v>
                </c:pt>
                <c:pt idx="6">
                  <c:v>Jul-Sep 2009</c:v>
                </c:pt>
                <c:pt idx="7">
                  <c:v>Oct-Dec 2009</c:v>
                </c:pt>
                <c:pt idx="8">
                  <c:v>Jan-Mar 2010</c:v>
                </c:pt>
                <c:pt idx="9">
                  <c:v>Apr-Jun 2010</c:v>
                </c:pt>
                <c:pt idx="10">
                  <c:v>Jul-Sep 2010</c:v>
                </c:pt>
                <c:pt idx="11">
                  <c:v>Oct-Dec 2010</c:v>
                </c:pt>
                <c:pt idx="12">
                  <c:v>Jan-Mar 2011</c:v>
                </c:pt>
                <c:pt idx="13">
                  <c:v>Apr-Jun 2011</c:v>
                </c:pt>
                <c:pt idx="14">
                  <c:v>Jul-Sep 2011</c:v>
                </c:pt>
                <c:pt idx="15">
                  <c:v>Oct-Dec 2011</c:v>
                </c:pt>
                <c:pt idx="16">
                  <c:v>Jan-Mar 2012</c:v>
                </c:pt>
                <c:pt idx="17">
                  <c:v>Apr-Jun 2012</c:v>
                </c:pt>
                <c:pt idx="18">
                  <c:v>Jul-Sep 2012</c:v>
                </c:pt>
                <c:pt idx="19">
                  <c:v>Oct-Dec 2012</c:v>
                </c:pt>
                <c:pt idx="20">
                  <c:v>Jan-Mar 2013</c:v>
                </c:pt>
                <c:pt idx="21">
                  <c:v>Apr-Jun 2013</c:v>
                </c:pt>
                <c:pt idx="22">
                  <c:v>Jul-Sep 2013</c:v>
                </c:pt>
                <c:pt idx="23">
                  <c:v>Oct-Dec 2013</c:v>
                </c:pt>
                <c:pt idx="24">
                  <c:v>Jan-Mar 2014</c:v>
                </c:pt>
                <c:pt idx="25">
                  <c:v>Apr-Jun 2014</c:v>
                </c:pt>
                <c:pt idx="26">
                  <c:v>Jul-Sep 2014</c:v>
                </c:pt>
                <c:pt idx="27">
                  <c:v>Oct-Dec 2014</c:v>
                </c:pt>
                <c:pt idx="28">
                  <c:v>Jan-Mar 2015</c:v>
                </c:pt>
                <c:pt idx="29">
                  <c:v>Apr-Jun 2015</c:v>
                </c:pt>
                <c:pt idx="30">
                  <c:v>Jul-Sep 2015</c:v>
                </c:pt>
                <c:pt idx="31">
                  <c:v>Oct-Dec 2015</c:v>
                </c:pt>
                <c:pt idx="32">
                  <c:v>Jan-Mar 2016</c:v>
                </c:pt>
              </c:strCache>
            </c:strRef>
          </c:cat>
          <c:val>
            <c:numRef>
              <c:f>'Unemployment rateProv'!$I$2:$I$34</c:f>
              <c:numCache>
                <c:formatCode>General</c:formatCode>
                <c:ptCount val="33"/>
                <c:pt idx="0">
                  <c:v>26.7</c:v>
                </c:pt>
                <c:pt idx="1">
                  <c:v>24.7</c:v>
                </c:pt>
                <c:pt idx="2">
                  <c:v>24.8</c:v>
                </c:pt>
                <c:pt idx="3">
                  <c:v>23.4</c:v>
                </c:pt>
                <c:pt idx="4">
                  <c:v>24.3</c:v>
                </c:pt>
                <c:pt idx="5">
                  <c:v>25.8</c:v>
                </c:pt>
                <c:pt idx="6">
                  <c:v>29.4</c:v>
                </c:pt>
                <c:pt idx="7">
                  <c:v>30.2</c:v>
                </c:pt>
                <c:pt idx="8">
                  <c:v>31.2</c:v>
                </c:pt>
                <c:pt idx="9">
                  <c:v>31.1</c:v>
                </c:pt>
                <c:pt idx="10">
                  <c:v>32.799999999999997</c:v>
                </c:pt>
                <c:pt idx="11">
                  <c:v>31.8</c:v>
                </c:pt>
                <c:pt idx="12">
                  <c:v>31.8</c:v>
                </c:pt>
                <c:pt idx="13">
                  <c:v>31.9</c:v>
                </c:pt>
                <c:pt idx="14">
                  <c:v>31.7</c:v>
                </c:pt>
                <c:pt idx="15">
                  <c:v>29.9</c:v>
                </c:pt>
                <c:pt idx="16">
                  <c:v>30.3</c:v>
                </c:pt>
                <c:pt idx="17">
                  <c:v>29.9</c:v>
                </c:pt>
                <c:pt idx="18">
                  <c:v>29.2</c:v>
                </c:pt>
                <c:pt idx="19">
                  <c:v>28.7</c:v>
                </c:pt>
                <c:pt idx="20">
                  <c:v>30.7</c:v>
                </c:pt>
                <c:pt idx="21">
                  <c:v>30</c:v>
                </c:pt>
                <c:pt idx="22">
                  <c:v>29.1</c:v>
                </c:pt>
                <c:pt idx="23">
                  <c:v>28.9</c:v>
                </c:pt>
                <c:pt idx="24">
                  <c:v>29.8</c:v>
                </c:pt>
                <c:pt idx="25">
                  <c:v>29</c:v>
                </c:pt>
                <c:pt idx="26">
                  <c:v>29.6</c:v>
                </c:pt>
                <c:pt idx="27">
                  <c:v>29.6</c:v>
                </c:pt>
                <c:pt idx="28">
                  <c:v>32.799999999999997</c:v>
                </c:pt>
                <c:pt idx="29">
                  <c:v>31.3</c:v>
                </c:pt>
                <c:pt idx="30">
                  <c:v>31.4</c:v>
                </c:pt>
                <c:pt idx="31">
                  <c:v>30.2</c:v>
                </c:pt>
                <c:pt idx="32">
                  <c:v>33.299999999999997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'Unemployment rateProv'!$J$1</c:f>
              <c:strCache>
                <c:ptCount val="1"/>
                <c:pt idx="0">
                  <c:v>Mpumalanga</c:v>
                </c:pt>
              </c:strCache>
            </c:strRef>
          </c:tx>
          <c:marker>
            <c:symbol val="none"/>
          </c:marker>
          <c:cat>
            <c:strRef>
              <c:f>'Unemployment rateProv'!$A$2:$A$34</c:f>
              <c:strCache>
                <c:ptCount val="33"/>
                <c:pt idx="0">
                  <c:v>Jan-Mar 2008</c:v>
                </c:pt>
                <c:pt idx="1">
                  <c:v>Apr-Jun 2008</c:v>
                </c:pt>
                <c:pt idx="2">
                  <c:v>Jul-Sep 2008</c:v>
                </c:pt>
                <c:pt idx="3">
                  <c:v>Oct-Dec 2008</c:v>
                </c:pt>
                <c:pt idx="4">
                  <c:v>Jan-Mar 2009</c:v>
                </c:pt>
                <c:pt idx="5">
                  <c:v>Apr-Jun 2009</c:v>
                </c:pt>
                <c:pt idx="6">
                  <c:v>Jul-Sep 2009</c:v>
                </c:pt>
                <c:pt idx="7">
                  <c:v>Oct-Dec 2009</c:v>
                </c:pt>
                <c:pt idx="8">
                  <c:v>Jan-Mar 2010</c:v>
                </c:pt>
                <c:pt idx="9">
                  <c:v>Apr-Jun 2010</c:v>
                </c:pt>
                <c:pt idx="10">
                  <c:v>Jul-Sep 2010</c:v>
                </c:pt>
                <c:pt idx="11">
                  <c:v>Oct-Dec 2010</c:v>
                </c:pt>
                <c:pt idx="12">
                  <c:v>Jan-Mar 2011</c:v>
                </c:pt>
                <c:pt idx="13">
                  <c:v>Apr-Jun 2011</c:v>
                </c:pt>
                <c:pt idx="14">
                  <c:v>Jul-Sep 2011</c:v>
                </c:pt>
                <c:pt idx="15">
                  <c:v>Oct-Dec 2011</c:v>
                </c:pt>
                <c:pt idx="16">
                  <c:v>Jan-Mar 2012</c:v>
                </c:pt>
                <c:pt idx="17">
                  <c:v>Apr-Jun 2012</c:v>
                </c:pt>
                <c:pt idx="18">
                  <c:v>Jul-Sep 2012</c:v>
                </c:pt>
                <c:pt idx="19">
                  <c:v>Oct-Dec 2012</c:v>
                </c:pt>
                <c:pt idx="20">
                  <c:v>Jan-Mar 2013</c:v>
                </c:pt>
                <c:pt idx="21">
                  <c:v>Apr-Jun 2013</c:v>
                </c:pt>
                <c:pt idx="22">
                  <c:v>Jul-Sep 2013</c:v>
                </c:pt>
                <c:pt idx="23">
                  <c:v>Oct-Dec 2013</c:v>
                </c:pt>
                <c:pt idx="24">
                  <c:v>Jan-Mar 2014</c:v>
                </c:pt>
                <c:pt idx="25">
                  <c:v>Apr-Jun 2014</c:v>
                </c:pt>
                <c:pt idx="26">
                  <c:v>Jul-Sep 2014</c:v>
                </c:pt>
                <c:pt idx="27">
                  <c:v>Oct-Dec 2014</c:v>
                </c:pt>
                <c:pt idx="28">
                  <c:v>Jan-Mar 2015</c:v>
                </c:pt>
                <c:pt idx="29">
                  <c:v>Apr-Jun 2015</c:v>
                </c:pt>
                <c:pt idx="30">
                  <c:v>Jul-Sep 2015</c:v>
                </c:pt>
                <c:pt idx="31">
                  <c:v>Oct-Dec 2015</c:v>
                </c:pt>
                <c:pt idx="32">
                  <c:v>Jan-Mar 2016</c:v>
                </c:pt>
              </c:strCache>
            </c:strRef>
          </c:cat>
          <c:val>
            <c:numRef>
              <c:f>'Unemployment rateProv'!$J$2:$J$34</c:f>
              <c:numCache>
                <c:formatCode>General</c:formatCode>
                <c:ptCount val="33"/>
                <c:pt idx="0">
                  <c:v>35.200000000000003</c:v>
                </c:pt>
                <c:pt idx="1">
                  <c:v>34.700000000000003</c:v>
                </c:pt>
                <c:pt idx="2">
                  <c:v>33.4</c:v>
                </c:pt>
                <c:pt idx="3">
                  <c:v>33.700000000000003</c:v>
                </c:pt>
                <c:pt idx="4">
                  <c:v>36.6</c:v>
                </c:pt>
                <c:pt idx="5">
                  <c:v>37.4</c:v>
                </c:pt>
                <c:pt idx="6">
                  <c:v>38.799999999999997</c:v>
                </c:pt>
                <c:pt idx="7">
                  <c:v>38.4</c:v>
                </c:pt>
                <c:pt idx="8">
                  <c:v>42.3</c:v>
                </c:pt>
                <c:pt idx="9">
                  <c:v>41.5</c:v>
                </c:pt>
                <c:pt idx="10">
                  <c:v>43.2</c:v>
                </c:pt>
                <c:pt idx="11">
                  <c:v>44.4</c:v>
                </c:pt>
                <c:pt idx="12">
                  <c:v>45</c:v>
                </c:pt>
                <c:pt idx="13">
                  <c:v>43.7</c:v>
                </c:pt>
                <c:pt idx="14">
                  <c:v>42.4</c:v>
                </c:pt>
                <c:pt idx="15">
                  <c:v>42.3</c:v>
                </c:pt>
                <c:pt idx="16">
                  <c:v>44.9</c:v>
                </c:pt>
                <c:pt idx="17">
                  <c:v>42.5</c:v>
                </c:pt>
                <c:pt idx="18">
                  <c:v>45.2</c:v>
                </c:pt>
                <c:pt idx="19">
                  <c:v>43.4</c:v>
                </c:pt>
                <c:pt idx="20">
                  <c:v>43.2</c:v>
                </c:pt>
                <c:pt idx="21">
                  <c:v>41.8</c:v>
                </c:pt>
                <c:pt idx="22">
                  <c:v>40.200000000000003</c:v>
                </c:pt>
                <c:pt idx="23">
                  <c:v>40.200000000000003</c:v>
                </c:pt>
                <c:pt idx="24">
                  <c:v>41.9</c:v>
                </c:pt>
                <c:pt idx="25">
                  <c:v>42.2</c:v>
                </c:pt>
                <c:pt idx="26">
                  <c:v>42</c:v>
                </c:pt>
                <c:pt idx="27">
                  <c:v>40.5</c:v>
                </c:pt>
                <c:pt idx="28">
                  <c:v>40.700000000000003</c:v>
                </c:pt>
                <c:pt idx="29">
                  <c:v>39.1</c:v>
                </c:pt>
                <c:pt idx="30">
                  <c:v>39</c:v>
                </c:pt>
                <c:pt idx="31">
                  <c:v>39.4</c:v>
                </c:pt>
                <c:pt idx="32">
                  <c:v>41.2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'Unemployment rateProv'!$K$1</c:f>
              <c:strCache>
                <c:ptCount val="1"/>
                <c:pt idx="0">
                  <c:v>Limpopo</c:v>
                </c:pt>
              </c:strCache>
            </c:strRef>
          </c:tx>
          <c:marker>
            <c:symbol val="none"/>
          </c:marker>
          <c:cat>
            <c:strRef>
              <c:f>'Unemployment rateProv'!$A$2:$A$34</c:f>
              <c:strCache>
                <c:ptCount val="33"/>
                <c:pt idx="0">
                  <c:v>Jan-Mar 2008</c:v>
                </c:pt>
                <c:pt idx="1">
                  <c:v>Apr-Jun 2008</c:v>
                </c:pt>
                <c:pt idx="2">
                  <c:v>Jul-Sep 2008</c:v>
                </c:pt>
                <c:pt idx="3">
                  <c:v>Oct-Dec 2008</c:v>
                </c:pt>
                <c:pt idx="4">
                  <c:v>Jan-Mar 2009</c:v>
                </c:pt>
                <c:pt idx="5">
                  <c:v>Apr-Jun 2009</c:v>
                </c:pt>
                <c:pt idx="6">
                  <c:v>Jul-Sep 2009</c:v>
                </c:pt>
                <c:pt idx="7">
                  <c:v>Oct-Dec 2009</c:v>
                </c:pt>
                <c:pt idx="8">
                  <c:v>Jan-Mar 2010</c:v>
                </c:pt>
                <c:pt idx="9">
                  <c:v>Apr-Jun 2010</c:v>
                </c:pt>
                <c:pt idx="10">
                  <c:v>Jul-Sep 2010</c:v>
                </c:pt>
                <c:pt idx="11">
                  <c:v>Oct-Dec 2010</c:v>
                </c:pt>
                <c:pt idx="12">
                  <c:v>Jan-Mar 2011</c:v>
                </c:pt>
                <c:pt idx="13">
                  <c:v>Apr-Jun 2011</c:v>
                </c:pt>
                <c:pt idx="14">
                  <c:v>Jul-Sep 2011</c:v>
                </c:pt>
                <c:pt idx="15">
                  <c:v>Oct-Dec 2011</c:v>
                </c:pt>
                <c:pt idx="16">
                  <c:v>Jan-Mar 2012</c:v>
                </c:pt>
                <c:pt idx="17">
                  <c:v>Apr-Jun 2012</c:v>
                </c:pt>
                <c:pt idx="18">
                  <c:v>Jul-Sep 2012</c:v>
                </c:pt>
                <c:pt idx="19">
                  <c:v>Oct-Dec 2012</c:v>
                </c:pt>
                <c:pt idx="20">
                  <c:v>Jan-Mar 2013</c:v>
                </c:pt>
                <c:pt idx="21">
                  <c:v>Apr-Jun 2013</c:v>
                </c:pt>
                <c:pt idx="22">
                  <c:v>Jul-Sep 2013</c:v>
                </c:pt>
                <c:pt idx="23">
                  <c:v>Oct-Dec 2013</c:v>
                </c:pt>
                <c:pt idx="24">
                  <c:v>Jan-Mar 2014</c:v>
                </c:pt>
                <c:pt idx="25">
                  <c:v>Apr-Jun 2014</c:v>
                </c:pt>
                <c:pt idx="26">
                  <c:v>Jul-Sep 2014</c:v>
                </c:pt>
                <c:pt idx="27">
                  <c:v>Oct-Dec 2014</c:v>
                </c:pt>
                <c:pt idx="28">
                  <c:v>Jan-Mar 2015</c:v>
                </c:pt>
                <c:pt idx="29">
                  <c:v>Apr-Jun 2015</c:v>
                </c:pt>
                <c:pt idx="30">
                  <c:v>Jul-Sep 2015</c:v>
                </c:pt>
                <c:pt idx="31">
                  <c:v>Oct-Dec 2015</c:v>
                </c:pt>
                <c:pt idx="32">
                  <c:v>Jan-Mar 2016</c:v>
                </c:pt>
              </c:strCache>
            </c:strRef>
          </c:cat>
          <c:val>
            <c:numRef>
              <c:f>'Unemployment rateProv'!$K$2:$K$34</c:f>
              <c:numCache>
                <c:formatCode>General</c:formatCode>
                <c:ptCount val="33"/>
                <c:pt idx="0">
                  <c:v>42</c:v>
                </c:pt>
                <c:pt idx="1">
                  <c:v>42.1</c:v>
                </c:pt>
                <c:pt idx="2">
                  <c:v>41.2</c:v>
                </c:pt>
                <c:pt idx="3">
                  <c:v>43</c:v>
                </c:pt>
                <c:pt idx="4">
                  <c:v>42.7</c:v>
                </c:pt>
                <c:pt idx="5">
                  <c:v>41.1</c:v>
                </c:pt>
                <c:pt idx="6">
                  <c:v>42.2</c:v>
                </c:pt>
                <c:pt idx="7">
                  <c:v>42.2</c:v>
                </c:pt>
                <c:pt idx="8">
                  <c:v>43.7</c:v>
                </c:pt>
                <c:pt idx="9">
                  <c:v>41.4</c:v>
                </c:pt>
                <c:pt idx="10">
                  <c:v>44.4</c:v>
                </c:pt>
                <c:pt idx="11">
                  <c:v>41.8</c:v>
                </c:pt>
                <c:pt idx="12">
                  <c:v>43.7</c:v>
                </c:pt>
                <c:pt idx="13">
                  <c:v>45</c:v>
                </c:pt>
                <c:pt idx="14">
                  <c:v>41.8</c:v>
                </c:pt>
                <c:pt idx="15">
                  <c:v>43.7</c:v>
                </c:pt>
                <c:pt idx="16">
                  <c:v>43.4</c:v>
                </c:pt>
                <c:pt idx="17">
                  <c:v>42.6</c:v>
                </c:pt>
                <c:pt idx="18">
                  <c:v>40.1</c:v>
                </c:pt>
                <c:pt idx="19">
                  <c:v>38</c:v>
                </c:pt>
                <c:pt idx="20">
                  <c:v>42.6</c:v>
                </c:pt>
                <c:pt idx="21">
                  <c:v>41.8</c:v>
                </c:pt>
                <c:pt idx="22">
                  <c:v>38.9</c:v>
                </c:pt>
                <c:pt idx="23">
                  <c:v>36.1</c:v>
                </c:pt>
                <c:pt idx="24">
                  <c:v>39.200000000000003</c:v>
                </c:pt>
                <c:pt idx="25">
                  <c:v>36.9</c:v>
                </c:pt>
                <c:pt idx="26">
                  <c:v>38.4</c:v>
                </c:pt>
                <c:pt idx="27">
                  <c:v>37.200000000000003</c:v>
                </c:pt>
                <c:pt idx="28">
                  <c:v>40.799999999999997</c:v>
                </c:pt>
                <c:pt idx="29">
                  <c:v>39</c:v>
                </c:pt>
                <c:pt idx="30">
                  <c:v>36.6</c:v>
                </c:pt>
                <c:pt idx="31">
                  <c:v>38.6</c:v>
                </c:pt>
                <c:pt idx="32">
                  <c:v>38.4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738240"/>
        <c:axId val="363739776"/>
      </c:lineChart>
      <c:catAx>
        <c:axId val="363738240"/>
        <c:scaling>
          <c:orientation val="minMax"/>
        </c:scaling>
        <c:delete val="0"/>
        <c:axPos val="b"/>
        <c:majorTickMark val="none"/>
        <c:minorTickMark val="none"/>
        <c:tickLblPos val="nextTo"/>
        <c:crossAx val="363739776"/>
        <c:crosses val="autoZero"/>
        <c:auto val="1"/>
        <c:lblAlgn val="ctr"/>
        <c:lblOffset val="100"/>
        <c:noMultiLvlLbl val="0"/>
      </c:catAx>
      <c:valAx>
        <c:axId val="363739776"/>
        <c:scaling>
          <c:orientation val="minMax"/>
          <c:min val="18"/>
        </c:scaling>
        <c:delete val="0"/>
        <c:axPos val="l"/>
        <c:numFmt formatCode="General" sourceLinked="1"/>
        <c:majorTickMark val="none"/>
        <c:minorTickMark val="none"/>
        <c:tickLblPos val="nextTo"/>
        <c:crossAx val="363738240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ZA"/>
              <a:t>Unemployment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'Unemployment rateCity'!$B$1</c:f>
              <c:strCache>
                <c:ptCount val="1"/>
                <c:pt idx="0">
                  <c:v>W.C- Non Metro</c:v>
                </c:pt>
              </c:strCache>
            </c:strRef>
          </c:tx>
          <c:marker>
            <c:symbol val="none"/>
          </c:marker>
          <c:cat>
            <c:strRef>
              <c:f>'Unemployment rateCity'!$A$30:$A$34</c:f>
              <c:strCache>
                <c:ptCount val="5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</c:strCache>
            </c:strRef>
          </c:cat>
          <c:val>
            <c:numRef>
              <c:f>'Unemployment rateCity'!$B$30:$B$34</c:f>
              <c:numCache>
                <c:formatCode>General</c:formatCode>
                <c:ptCount val="5"/>
                <c:pt idx="0">
                  <c:v>21</c:v>
                </c:pt>
                <c:pt idx="1">
                  <c:v>24.4</c:v>
                </c:pt>
                <c:pt idx="2">
                  <c:v>23</c:v>
                </c:pt>
                <c:pt idx="3">
                  <c:v>22.4</c:v>
                </c:pt>
                <c:pt idx="4">
                  <c:v>25.1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'Unemployment rateCity'!$C$1</c:f>
              <c:strCache>
                <c:ptCount val="1"/>
                <c:pt idx="0">
                  <c:v>  Cape Town</c:v>
                </c:pt>
              </c:strCache>
            </c:strRef>
          </c:tx>
          <c:marker>
            <c:symbol val="none"/>
          </c:marker>
          <c:cat>
            <c:strRef>
              <c:f>'Unemployment rateCity'!$A$30:$A$34</c:f>
              <c:strCache>
                <c:ptCount val="5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</c:strCache>
            </c:strRef>
          </c:cat>
          <c:val>
            <c:numRef>
              <c:f>'Unemployment rateCity'!$C$30:$C$34</c:f>
              <c:numCache>
                <c:formatCode>General</c:formatCode>
                <c:ptCount val="5"/>
                <c:pt idx="0">
                  <c:v>24.7</c:v>
                </c:pt>
                <c:pt idx="1">
                  <c:v>23.9</c:v>
                </c:pt>
                <c:pt idx="2">
                  <c:v>23.2</c:v>
                </c:pt>
                <c:pt idx="3">
                  <c:v>21.8</c:v>
                </c:pt>
                <c:pt idx="4">
                  <c:v>21.7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'Unemployment rateCity'!$D$1</c:f>
              <c:strCache>
                <c:ptCount val="1"/>
                <c:pt idx="0">
                  <c:v>E.C- Non Metro</c:v>
                </c:pt>
              </c:strCache>
            </c:strRef>
          </c:tx>
          <c:marker>
            <c:symbol val="none"/>
          </c:marker>
          <c:cat>
            <c:strRef>
              <c:f>'Unemployment rateCity'!$A$30:$A$34</c:f>
              <c:strCache>
                <c:ptCount val="5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</c:strCache>
            </c:strRef>
          </c:cat>
          <c:val>
            <c:numRef>
              <c:f>'Unemployment rateCity'!$D$30:$D$34</c:f>
              <c:numCache>
                <c:formatCode>General</c:formatCode>
                <c:ptCount val="5"/>
                <c:pt idx="0">
                  <c:v>49.8</c:v>
                </c:pt>
                <c:pt idx="1">
                  <c:v>48</c:v>
                </c:pt>
                <c:pt idx="2">
                  <c:v>48.7</c:v>
                </c:pt>
                <c:pt idx="3">
                  <c:v>46.3</c:v>
                </c:pt>
                <c:pt idx="4">
                  <c:v>50.9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'Unemployment rateCity'!$E$1</c:f>
              <c:strCache>
                <c:ptCount val="1"/>
                <c:pt idx="0">
                  <c:v>E.C- Buffalo City</c:v>
                </c:pt>
              </c:strCache>
            </c:strRef>
          </c:tx>
          <c:marker>
            <c:symbol val="none"/>
          </c:marker>
          <c:cat>
            <c:strRef>
              <c:f>'Unemployment rateCity'!$A$30:$A$34</c:f>
              <c:strCache>
                <c:ptCount val="5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</c:strCache>
            </c:strRef>
          </c:cat>
          <c:val>
            <c:numRef>
              <c:f>'Unemployment rateCity'!$E$30:$E$34</c:f>
              <c:numCache>
                <c:formatCode>General</c:formatCode>
                <c:ptCount val="5"/>
                <c:pt idx="0">
                  <c:v>30.1</c:v>
                </c:pt>
                <c:pt idx="1">
                  <c:v>33.200000000000003</c:v>
                </c:pt>
                <c:pt idx="2">
                  <c:v>27.6</c:v>
                </c:pt>
                <c:pt idx="3">
                  <c:v>27.3</c:v>
                </c:pt>
                <c:pt idx="4">
                  <c:v>31.8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'Unemployment rateCity'!$F$1</c:f>
              <c:strCache>
                <c:ptCount val="1"/>
                <c:pt idx="0">
                  <c:v> Nelson Mandela Bay</c:v>
                </c:pt>
              </c:strCache>
            </c:strRef>
          </c:tx>
          <c:marker>
            <c:symbol val="none"/>
          </c:marker>
          <c:cat>
            <c:strRef>
              <c:f>'Unemployment rateCity'!$A$30:$A$34</c:f>
              <c:strCache>
                <c:ptCount val="5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</c:strCache>
            </c:strRef>
          </c:cat>
          <c:val>
            <c:numRef>
              <c:f>'Unemployment rateCity'!$F$30:$F$34</c:f>
              <c:numCache>
                <c:formatCode>General</c:formatCode>
                <c:ptCount val="5"/>
                <c:pt idx="0">
                  <c:v>33.1</c:v>
                </c:pt>
                <c:pt idx="1">
                  <c:v>33.200000000000003</c:v>
                </c:pt>
                <c:pt idx="2">
                  <c:v>34.4</c:v>
                </c:pt>
                <c:pt idx="3">
                  <c:v>30.6</c:v>
                </c:pt>
                <c:pt idx="4">
                  <c:v>33.200000000000003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'Unemployment rateCity'!$G$1</c:f>
              <c:strCache>
                <c:ptCount val="1"/>
                <c:pt idx="0">
                  <c:v>F. S- Non Metro</c:v>
                </c:pt>
              </c:strCache>
            </c:strRef>
          </c:tx>
          <c:marker>
            <c:symbol val="none"/>
          </c:marker>
          <c:cat>
            <c:strRef>
              <c:f>'Unemployment rateCity'!$A$30:$A$34</c:f>
              <c:strCache>
                <c:ptCount val="5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</c:strCache>
            </c:strRef>
          </c:cat>
          <c:val>
            <c:numRef>
              <c:f>'Unemployment rateCity'!$G$30:$G$34</c:f>
              <c:numCache>
                <c:formatCode>General</c:formatCode>
                <c:ptCount val="5"/>
                <c:pt idx="0">
                  <c:v>39.4</c:v>
                </c:pt>
                <c:pt idx="1">
                  <c:v>39.700000000000003</c:v>
                </c:pt>
                <c:pt idx="2">
                  <c:v>39.4</c:v>
                </c:pt>
                <c:pt idx="3">
                  <c:v>39.200000000000003</c:v>
                </c:pt>
                <c:pt idx="4">
                  <c:v>41.8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'Unemployment rateCity'!$H$1</c:f>
              <c:strCache>
                <c:ptCount val="1"/>
                <c:pt idx="0">
                  <c:v>Mangaung</c:v>
                </c:pt>
              </c:strCache>
            </c:strRef>
          </c:tx>
          <c:marker>
            <c:symbol val="none"/>
          </c:marker>
          <c:cat>
            <c:strRef>
              <c:f>'Unemployment rateCity'!$A$30:$A$34</c:f>
              <c:strCache>
                <c:ptCount val="5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</c:strCache>
            </c:strRef>
          </c:cat>
          <c:val>
            <c:numRef>
              <c:f>'Unemployment rateCity'!$H$30:$H$34</c:f>
              <c:numCache>
                <c:formatCode>General</c:formatCode>
                <c:ptCount val="5"/>
                <c:pt idx="0">
                  <c:v>35.799999999999997</c:v>
                </c:pt>
                <c:pt idx="1">
                  <c:v>36.700000000000003</c:v>
                </c:pt>
                <c:pt idx="2">
                  <c:v>33.4</c:v>
                </c:pt>
                <c:pt idx="3">
                  <c:v>29.2</c:v>
                </c:pt>
                <c:pt idx="4">
                  <c:v>33.5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'Unemployment rateCity'!$I$1</c:f>
              <c:strCache>
                <c:ptCount val="1"/>
                <c:pt idx="0">
                  <c:v>KZN- Non Metro</c:v>
                </c:pt>
              </c:strCache>
            </c:strRef>
          </c:tx>
          <c:marker>
            <c:symbol val="none"/>
          </c:marker>
          <c:cat>
            <c:strRef>
              <c:f>'Unemployment rateCity'!$A$30:$A$34</c:f>
              <c:strCache>
                <c:ptCount val="5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</c:strCache>
            </c:strRef>
          </c:cat>
          <c:val>
            <c:numRef>
              <c:f>'Unemployment rateCity'!$I$30:$I$34</c:f>
              <c:numCache>
                <c:formatCode>General</c:formatCode>
                <c:ptCount val="5"/>
                <c:pt idx="0">
                  <c:v>44</c:v>
                </c:pt>
                <c:pt idx="1">
                  <c:v>42.3</c:v>
                </c:pt>
                <c:pt idx="2">
                  <c:v>42</c:v>
                </c:pt>
                <c:pt idx="3">
                  <c:v>44.2</c:v>
                </c:pt>
                <c:pt idx="4">
                  <c:v>45.2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'Unemployment rateCity'!$J$1</c:f>
              <c:strCache>
                <c:ptCount val="1"/>
                <c:pt idx="0">
                  <c:v> eThekhwini</c:v>
                </c:pt>
              </c:strCache>
            </c:strRef>
          </c:tx>
          <c:marker>
            <c:symbol val="none"/>
          </c:marker>
          <c:cat>
            <c:strRef>
              <c:f>'Unemployment rateCity'!$A$30:$A$34</c:f>
              <c:strCache>
                <c:ptCount val="5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</c:strCache>
            </c:strRef>
          </c:cat>
          <c:val>
            <c:numRef>
              <c:f>'Unemployment rateCity'!$J$30:$J$34</c:f>
              <c:numCache>
                <c:formatCode>General</c:formatCode>
                <c:ptCount val="5"/>
                <c:pt idx="0">
                  <c:v>28.5</c:v>
                </c:pt>
                <c:pt idx="1">
                  <c:v>26.3</c:v>
                </c:pt>
                <c:pt idx="2">
                  <c:v>24.9</c:v>
                </c:pt>
                <c:pt idx="3">
                  <c:v>24.3</c:v>
                </c:pt>
                <c:pt idx="4">
                  <c:v>27.2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'Unemployment rateCity'!$K$1</c:f>
              <c:strCache>
                <c:ptCount val="1"/>
                <c:pt idx="0">
                  <c:v>G.P - Non Metro</c:v>
                </c:pt>
              </c:strCache>
            </c:strRef>
          </c:tx>
          <c:marker>
            <c:symbol val="none"/>
          </c:marker>
          <c:cat>
            <c:strRef>
              <c:f>'Unemployment rateCity'!$A$30:$A$34</c:f>
              <c:strCache>
                <c:ptCount val="5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</c:strCache>
            </c:strRef>
          </c:cat>
          <c:val>
            <c:numRef>
              <c:f>'Unemployment rateCity'!$K$30:$K$34</c:f>
              <c:numCache>
                <c:formatCode>General</c:formatCode>
                <c:ptCount val="5"/>
                <c:pt idx="0">
                  <c:v>36.299999999999997</c:v>
                </c:pt>
                <c:pt idx="1">
                  <c:v>35.9</c:v>
                </c:pt>
                <c:pt idx="2">
                  <c:v>35.700000000000003</c:v>
                </c:pt>
                <c:pt idx="3">
                  <c:v>32.9</c:v>
                </c:pt>
                <c:pt idx="4">
                  <c:v>38.5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'Unemployment rateCity'!$L$1</c:f>
              <c:strCache>
                <c:ptCount val="1"/>
                <c:pt idx="0">
                  <c:v> Ekurhuleni</c:v>
                </c:pt>
              </c:strCache>
            </c:strRef>
          </c:tx>
          <c:marker>
            <c:symbol val="none"/>
          </c:marker>
          <c:cat>
            <c:strRef>
              <c:f>'Unemployment rateCity'!$A$30:$A$34</c:f>
              <c:strCache>
                <c:ptCount val="5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</c:strCache>
            </c:strRef>
          </c:cat>
          <c:val>
            <c:numRef>
              <c:f>'Unemployment rateCity'!$L$30:$L$34</c:f>
              <c:numCache>
                <c:formatCode>General</c:formatCode>
                <c:ptCount val="5"/>
                <c:pt idx="0">
                  <c:v>35.299999999999997</c:v>
                </c:pt>
                <c:pt idx="1">
                  <c:v>34.4</c:v>
                </c:pt>
                <c:pt idx="2">
                  <c:v>32.700000000000003</c:v>
                </c:pt>
                <c:pt idx="3">
                  <c:v>33</c:v>
                </c:pt>
                <c:pt idx="4">
                  <c:v>37.4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'Unemployment rateCity'!$M$1</c:f>
              <c:strCache>
                <c:ptCount val="1"/>
                <c:pt idx="0">
                  <c:v> Johannesburg</c:v>
                </c:pt>
              </c:strCache>
            </c:strRef>
          </c:tx>
          <c:marker>
            <c:symbol val="none"/>
          </c:marker>
          <c:cat>
            <c:strRef>
              <c:f>'Unemployment rateCity'!$A$30:$A$34</c:f>
              <c:strCache>
                <c:ptCount val="5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</c:strCache>
            </c:strRef>
          </c:cat>
          <c:val>
            <c:numRef>
              <c:f>'Unemployment rateCity'!$M$30:$M$34</c:f>
              <c:numCache>
                <c:formatCode>General</c:formatCode>
                <c:ptCount val="5"/>
                <c:pt idx="0">
                  <c:v>29.7</c:v>
                </c:pt>
                <c:pt idx="1">
                  <c:v>28.7</c:v>
                </c:pt>
                <c:pt idx="2">
                  <c:v>30.7</c:v>
                </c:pt>
                <c:pt idx="3">
                  <c:v>29.2</c:v>
                </c:pt>
                <c:pt idx="4">
                  <c:v>31.1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'Unemployment rateCity'!$N$1</c:f>
              <c:strCache>
                <c:ptCount val="1"/>
                <c:pt idx="0">
                  <c:v> Tshwane</c:v>
                </c:pt>
              </c:strCache>
            </c:strRef>
          </c:tx>
          <c:marker>
            <c:symbol val="none"/>
          </c:marker>
          <c:cat>
            <c:strRef>
              <c:f>'Unemployment rateCity'!$A$30:$A$34</c:f>
              <c:strCache>
                <c:ptCount val="5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</c:strCache>
            </c:strRef>
          </c:cat>
          <c:val>
            <c:numRef>
              <c:f>'Unemployment rateCity'!$N$30:$N$34</c:f>
              <c:numCache>
                <c:formatCode>General</c:formatCode>
                <c:ptCount val="5"/>
                <c:pt idx="0">
                  <c:v>33</c:v>
                </c:pt>
                <c:pt idx="1">
                  <c:v>29.6</c:v>
                </c:pt>
                <c:pt idx="2">
                  <c:v>28.8</c:v>
                </c:pt>
                <c:pt idx="3">
                  <c:v>27.4</c:v>
                </c:pt>
                <c:pt idx="4">
                  <c:v>29.6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971328"/>
        <c:axId val="363972864"/>
      </c:lineChart>
      <c:catAx>
        <c:axId val="363971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363972864"/>
        <c:crosses val="autoZero"/>
        <c:auto val="1"/>
        <c:lblAlgn val="ctr"/>
        <c:lblOffset val="100"/>
        <c:noMultiLvlLbl val="0"/>
      </c:catAx>
      <c:valAx>
        <c:axId val="3639728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363971328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legend>
      <c:legendPos val="b"/>
      <c:layout/>
      <c:overlay val="0"/>
    </c:legend>
    <c:plotVisOnly val="1"/>
    <c:dispBlanksAs val="gap"/>
    <c:showDLblsOverMax val="0"/>
  </c:chart>
  <c:spPr>
    <a:gradFill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AbsorptionProv!$C$1</c:f>
              <c:strCache>
                <c:ptCount val="1"/>
                <c:pt idx="0">
                  <c:v>Western Cape</c:v>
                </c:pt>
              </c:strCache>
            </c:strRef>
          </c:tx>
          <c:marker>
            <c:symbol val="none"/>
          </c:marker>
          <c:cat>
            <c:strRef>
              <c:f>AbsorptionProv!$A$2:$A$34</c:f>
              <c:strCache>
                <c:ptCount val="33"/>
                <c:pt idx="0">
                  <c:v>Jan-Mar 2008</c:v>
                </c:pt>
                <c:pt idx="1">
                  <c:v>Apr-Jun 2008</c:v>
                </c:pt>
                <c:pt idx="2">
                  <c:v>Jul-Sep 2008</c:v>
                </c:pt>
                <c:pt idx="3">
                  <c:v>Oct-Dec 2008</c:v>
                </c:pt>
                <c:pt idx="4">
                  <c:v>Jan-Mar 2009</c:v>
                </c:pt>
                <c:pt idx="5">
                  <c:v>Apr-Jun 2009</c:v>
                </c:pt>
                <c:pt idx="6">
                  <c:v>Jul-Sep 2009</c:v>
                </c:pt>
                <c:pt idx="7">
                  <c:v>Oct-Dec 2009</c:v>
                </c:pt>
                <c:pt idx="8">
                  <c:v>Jan-Mar 2010</c:v>
                </c:pt>
                <c:pt idx="9">
                  <c:v>Apr-Jun 2010</c:v>
                </c:pt>
                <c:pt idx="10">
                  <c:v>Jul-Sep 2010</c:v>
                </c:pt>
                <c:pt idx="11">
                  <c:v>Oct-Dec 2010</c:v>
                </c:pt>
                <c:pt idx="12">
                  <c:v>Jan-Mar 2011</c:v>
                </c:pt>
                <c:pt idx="13">
                  <c:v>Apr-Jun 2011</c:v>
                </c:pt>
                <c:pt idx="14">
                  <c:v>Jul-Sep 2011</c:v>
                </c:pt>
                <c:pt idx="15">
                  <c:v>Oct-Dec 2011</c:v>
                </c:pt>
                <c:pt idx="16">
                  <c:v>Jan-Mar 2012</c:v>
                </c:pt>
                <c:pt idx="17">
                  <c:v>Apr-Jun 2012</c:v>
                </c:pt>
                <c:pt idx="18">
                  <c:v>Jul-Sep 2012</c:v>
                </c:pt>
                <c:pt idx="19">
                  <c:v>Oct-Dec 2012</c:v>
                </c:pt>
                <c:pt idx="20">
                  <c:v>Jan-Mar 2013</c:v>
                </c:pt>
                <c:pt idx="21">
                  <c:v>Apr-Jun 2013</c:v>
                </c:pt>
                <c:pt idx="22">
                  <c:v>Jul-Sep 2013</c:v>
                </c:pt>
                <c:pt idx="23">
                  <c:v>Oct-Dec 2013</c:v>
                </c:pt>
                <c:pt idx="24">
                  <c:v>Jan-Mar 2014</c:v>
                </c:pt>
                <c:pt idx="25">
                  <c:v>Apr-Jun 2014</c:v>
                </c:pt>
                <c:pt idx="26">
                  <c:v>Jul-Sep 2014</c:v>
                </c:pt>
                <c:pt idx="27">
                  <c:v>Oct-Dec 2014</c:v>
                </c:pt>
                <c:pt idx="28">
                  <c:v>Jan-Mar 2015</c:v>
                </c:pt>
                <c:pt idx="29">
                  <c:v>Apr-Jun 2015</c:v>
                </c:pt>
                <c:pt idx="30">
                  <c:v>Jul-Sep 2015</c:v>
                </c:pt>
                <c:pt idx="31">
                  <c:v>Oct-Dec 2015</c:v>
                </c:pt>
                <c:pt idx="32">
                  <c:v>Jan-Mar 2016</c:v>
                </c:pt>
              </c:strCache>
            </c:strRef>
          </c:cat>
          <c:val>
            <c:numRef>
              <c:f>AbsorptionProv!$C$2:$C$34</c:f>
              <c:numCache>
                <c:formatCode>General</c:formatCode>
                <c:ptCount val="33"/>
                <c:pt idx="0">
                  <c:v>55.7</c:v>
                </c:pt>
                <c:pt idx="1">
                  <c:v>55.4</c:v>
                </c:pt>
                <c:pt idx="2">
                  <c:v>54.4</c:v>
                </c:pt>
                <c:pt idx="3">
                  <c:v>56</c:v>
                </c:pt>
                <c:pt idx="4">
                  <c:v>56.8</c:v>
                </c:pt>
                <c:pt idx="5">
                  <c:v>54.6</c:v>
                </c:pt>
                <c:pt idx="6">
                  <c:v>53.5</c:v>
                </c:pt>
                <c:pt idx="7">
                  <c:v>54</c:v>
                </c:pt>
                <c:pt idx="8">
                  <c:v>54.4</c:v>
                </c:pt>
                <c:pt idx="9">
                  <c:v>53.2</c:v>
                </c:pt>
                <c:pt idx="10">
                  <c:v>51.8</c:v>
                </c:pt>
                <c:pt idx="11">
                  <c:v>51.8</c:v>
                </c:pt>
                <c:pt idx="12">
                  <c:v>52.2</c:v>
                </c:pt>
                <c:pt idx="13">
                  <c:v>52.8</c:v>
                </c:pt>
                <c:pt idx="14">
                  <c:v>52.3</c:v>
                </c:pt>
                <c:pt idx="15">
                  <c:v>53</c:v>
                </c:pt>
                <c:pt idx="16">
                  <c:v>53</c:v>
                </c:pt>
                <c:pt idx="17">
                  <c:v>52</c:v>
                </c:pt>
                <c:pt idx="18">
                  <c:v>51.7</c:v>
                </c:pt>
                <c:pt idx="19">
                  <c:v>52</c:v>
                </c:pt>
                <c:pt idx="20">
                  <c:v>51.5</c:v>
                </c:pt>
                <c:pt idx="21">
                  <c:v>51.4</c:v>
                </c:pt>
                <c:pt idx="22">
                  <c:v>52</c:v>
                </c:pt>
                <c:pt idx="23">
                  <c:v>54.1</c:v>
                </c:pt>
                <c:pt idx="24">
                  <c:v>53.8</c:v>
                </c:pt>
                <c:pt idx="25">
                  <c:v>52.5</c:v>
                </c:pt>
                <c:pt idx="26">
                  <c:v>51.9</c:v>
                </c:pt>
                <c:pt idx="27">
                  <c:v>51.4</c:v>
                </c:pt>
                <c:pt idx="28">
                  <c:v>53.2</c:v>
                </c:pt>
                <c:pt idx="29">
                  <c:v>52.9</c:v>
                </c:pt>
                <c:pt idx="30">
                  <c:v>54</c:v>
                </c:pt>
                <c:pt idx="31">
                  <c:v>55.1</c:v>
                </c:pt>
                <c:pt idx="32">
                  <c:v>54.3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AbsorptionProv!$D$1</c:f>
              <c:strCache>
                <c:ptCount val="1"/>
                <c:pt idx="0">
                  <c:v>Northern Cape</c:v>
                </c:pt>
              </c:strCache>
            </c:strRef>
          </c:tx>
          <c:marker>
            <c:symbol val="none"/>
          </c:marker>
          <c:cat>
            <c:strRef>
              <c:f>AbsorptionProv!$A$2:$A$34</c:f>
              <c:strCache>
                <c:ptCount val="33"/>
                <c:pt idx="0">
                  <c:v>Jan-Mar 2008</c:v>
                </c:pt>
                <c:pt idx="1">
                  <c:v>Apr-Jun 2008</c:v>
                </c:pt>
                <c:pt idx="2">
                  <c:v>Jul-Sep 2008</c:v>
                </c:pt>
                <c:pt idx="3">
                  <c:v>Oct-Dec 2008</c:v>
                </c:pt>
                <c:pt idx="4">
                  <c:v>Jan-Mar 2009</c:v>
                </c:pt>
                <c:pt idx="5">
                  <c:v>Apr-Jun 2009</c:v>
                </c:pt>
                <c:pt idx="6">
                  <c:v>Jul-Sep 2009</c:v>
                </c:pt>
                <c:pt idx="7">
                  <c:v>Oct-Dec 2009</c:v>
                </c:pt>
                <c:pt idx="8">
                  <c:v>Jan-Mar 2010</c:v>
                </c:pt>
                <c:pt idx="9">
                  <c:v>Apr-Jun 2010</c:v>
                </c:pt>
                <c:pt idx="10">
                  <c:v>Jul-Sep 2010</c:v>
                </c:pt>
                <c:pt idx="11">
                  <c:v>Oct-Dec 2010</c:v>
                </c:pt>
                <c:pt idx="12">
                  <c:v>Jan-Mar 2011</c:v>
                </c:pt>
                <c:pt idx="13">
                  <c:v>Apr-Jun 2011</c:v>
                </c:pt>
                <c:pt idx="14">
                  <c:v>Jul-Sep 2011</c:v>
                </c:pt>
                <c:pt idx="15">
                  <c:v>Oct-Dec 2011</c:v>
                </c:pt>
                <c:pt idx="16">
                  <c:v>Jan-Mar 2012</c:v>
                </c:pt>
                <c:pt idx="17">
                  <c:v>Apr-Jun 2012</c:v>
                </c:pt>
                <c:pt idx="18">
                  <c:v>Jul-Sep 2012</c:v>
                </c:pt>
                <c:pt idx="19">
                  <c:v>Oct-Dec 2012</c:v>
                </c:pt>
                <c:pt idx="20">
                  <c:v>Jan-Mar 2013</c:v>
                </c:pt>
                <c:pt idx="21">
                  <c:v>Apr-Jun 2013</c:v>
                </c:pt>
                <c:pt idx="22">
                  <c:v>Jul-Sep 2013</c:v>
                </c:pt>
                <c:pt idx="23">
                  <c:v>Oct-Dec 2013</c:v>
                </c:pt>
                <c:pt idx="24">
                  <c:v>Jan-Mar 2014</c:v>
                </c:pt>
                <c:pt idx="25">
                  <c:v>Apr-Jun 2014</c:v>
                </c:pt>
                <c:pt idx="26">
                  <c:v>Jul-Sep 2014</c:v>
                </c:pt>
                <c:pt idx="27">
                  <c:v>Oct-Dec 2014</c:v>
                </c:pt>
                <c:pt idx="28">
                  <c:v>Jan-Mar 2015</c:v>
                </c:pt>
                <c:pt idx="29">
                  <c:v>Apr-Jun 2015</c:v>
                </c:pt>
                <c:pt idx="30">
                  <c:v>Jul-Sep 2015</c:v>
                </c:pt>
                <c:pt idx="31">
                  <c:v>Oct-Dec 2015</c:v>
                </c:pt>
                <c:pt idx="32">
                  <c:v>Jan-Mar 2016</c:v>
                </c:pt>
              </c:strCache>
            </c:strRef>
          </c:cat>
          <c:val>
            <c:numRef>
              <c:f>AbsorptionProv!$D$2:$D$34</c:f>
              <c:numCache>
                <c:formatCode>General</c:formatCode>
                <c:ptCount val="33"/>
                <c:pt idx="0">
                  <c:v>44.6</c:v>
                </c:pt>
                <c:pt idx="1">
                  <c:v>43.7</c:v>
                </c:pt>
                <c:pt idx="2">
                  <c:v>45.1</c:v>
                </c:pt>
                <c:pt idx="3">
                  <c:v>45.9</c:v>
                </c:pt>
                <c:pt idx="4">
                  <c:v>40.5</c:v>
                </c:pt>
                <c:pt idx="5">
                  <c:v>41.5</c:v>
                </c:pt>
                <c:pt idx="6">
                  <c:v>36.9</c:v>
                </c:pt>
                <c:pt idx="7">
                  <c:v>42.1</c:v>
                </c:pt>
                <c:pt idx="8">
                  <c:v>38.9</c:v>
                </c:pt>
                <c:pt idx="9">
                  <c:v>37.799999999999997</c:v>
                </c:pt>
                <c:pt idx="10">
                  <c:v>39.799999999999997</c:v>
                </c:pt>
                <c:pt idx="11">
                  <c:v>39.700000000000003</c:v>
                </c:pt>
                <c:pt idx="12">
                  <c:v>37.1</c:v>
                </c:pt>
                <c:pt idx="13">
                  <c:v>37.299999999999997</c:v>
                </c:pt>
                <c:pt idx="14">
                  <c:v>39.1</c:v>
                </c:pt>
                <c:pt idx="15">
                  <c:v>41</c:v>
                </c:pt>
                <c:pt idx="16">
                  <c:v>40.1</c:v>
                </c:pt>
                <c:pt idx="17">
                  <c:v>39.5</c:v>
                </c:pt>
                <c:pt idx="18">
                  <c:v>40.5</c:v>
                </c:pt>
                <c:pt idx="19">
                  <c:v>40.6</c:v>
                </c:pt>
                <c:pt idx="20">
                  <c:v>39.6</c:v>
                </c:pt>
                <c:pt idx="21">
                  <c:v>40.299999999999997</c:v>
                </c:pt>
                <c:pt idx="22">
                  <c:v>42.3</c:v>
                </c:pt>
                <c:pt idx="23">
                  <c:v>43.8</c:v>
                </c:pt>
                <c:pt idx="24">
                  <c:v>40.9</c:v>
                </c:pt>
                <c:pt idx="25">
                  <c:v>39.299999999999997</c:v>
                </c:pt>
                <c:pt idx="26">
                  <c:v>39.799999999999997</c:v>
                </c:pt>
                <c:pt idx="27">
                  <c:v>42.1</c:v>
                </c:pt>
                <c:pt idx="28">
                  <c:v>40.299999999999997</c:v>
                </c:pt>
                <c:pt idx="29">
                  <c:v>38.700000000000003</c:v>
                </c:pt>
                <c:pt idx="30">
                  <c:v>39.4</c:v>
                </c:pt>
                <c:pt idx="31">
                  <c:v>40.4</c:v>
                </c:pt>
                <c:pt idx="32">
                  <c:v>40.5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AbsorptionProv!$E$1</c:f>
              <c:strCache>
                <c:ptCount val="1"/>
                <c:pt idx="0">
                  <c:v>Free State</c:v>
                </c:pt>
              </c:strCache>
            </c:strRef>
          </c:tx>
          <c:marker>
            <c:symbol val="none"/>
          </c:marker>
          <c:cat>
            <c:strRef>
              <c:f>AbsorptionProv!$A$2:$A$34</c:f>
              <c:strCache>
                <c:ptCount val="33"/>
                <c:pt idx="0">
                  <c:v>Jan-Mar 2008</c:v>
                </c:pt>
                <c:pt idx="1">
                  <c:v>Apr-Jun 2008</c:v>
                </c:pt>
                <c:pt idx="2">
                  <c:v>Jul-Sep 2008</c:v>
                </c:pt>
                <c:pt idx="3">
                  <c:v>Oct-Dec 2008</c:v>
                </c:pt>
                <c:pt idx="4">
                  <c:v>Jan-Mar 2009</c:v>
                </c:pt>
                <c:pt idx="5">
                  <c:v>Apr-Jun 2009</c:v>
                </c:pt>
                <c:pt idx="6">
                  <c:v>Jul-Sep 2009</c:v>
                </c:pt>
                <c:pt idx="7">
                  <c:v>Oct-Dec 2009</c:v>
                </c:pt>
                <c:pt idx="8">
                  <c:v>Jan-Mar 2010</c:v>
                </c:pt>
                <c:pt idx="9">
                  <c:v>Apr-Jun 2010</c:v>
                </c:pt>
                <c:pt idx="10">
                  <c:v>Jul-Sep 2010</c:v>
                </c:pt>
                <c:pt idx="11">
                  <c:v>Oct-Dec 2010</c:v>
                </c:pt>
                <c:pt idx="12">
                  <c:v>Jan-Mar 2011</c:v>
                </c:pt>
                <c:pt idx="13">
                  <c:v>Apr-Jun 2011</c:v>
                </c:pt>
                <c:pt idx="14">
                  <c:v>Jul-Sep 2011</c:v>
                </c:pt>
                <c:pt idx="15">
                  <c:v>Oct-Dec 2011</c:v>
                </c:pt>
                <c:pt idx="16">
                  <c:v>Jan-Mar 2012</c:v>
                </c:pt>
                <c:pt idx="17">
                  <c:v>Apr-Jun 2012</c:v>
                </c:pt>
                <c:pt idx="18">
                  <c:v>Jul-Sep 2012</c:v>
                </c:pt>
                <c:pt idx="19">
                  <c:v>Oct-Dec 2012</c:v>
                </c:pt>
                <c:pt idx="20">
                  <c:v>Jan-Mar 2013</c:v>
                </c:pt>
                <c:pt idx="21">
                  <c:v>Apr-Jun 2013</c:v>
                </c:pt>
                <c:pt idx="22">
                  <c:v>Jul-Sep 2013</c:v>
                </c:pt>
                <c:pt idx="23">
                  <c:v>Oct-Dec 2013</c:v>
                </c:pt>
                <c:pt idx="24">
                  <c:v>Jan-Mar 2014</c:v>
                </c:pt>
                <c:pt idx="25">
                  <c:v>Apr-Jun 2014</c:v>
                </c:pt>
                <c:pt idx="26">
                  <c:v>Jul-Sep 2014</c:v>
                </c:pt>
                <c:pt idx="27">
                  <c:v>Oct-Dec 2014</c:v>
                </c:pt>
                <c:pt idx="28">
                  <c:v>Jan-Mar 2015</c:v>
                </c:pt>
                <c:pt idx="29">
                  <c:v>Apr-Jun 2015</c:v>
                </c:pt>
                <c:pt idx="30">
                  <c:v>Jul-Sep 2015</c:v>
                </c:pt>
                <c:pt idx="31">
                  <c:v>Oct-Dec 2015</c:v>
                </c:pt>
                <c:pt idx="32">
                  <c:v>Jan-Mar 2016</c:v>
                </c:pt>
              </c:strCache>
            </c:strRef>
          </c:cat>
          <c:val>
            <c:numRef>
              <c:f>AbsorptionProv!$E$2:$E$34</c:f>
              <c:numCache>
                <c:formatCode>General</c:formatCode>
                <c:ptCount val="33"/>
                <c:pt idx="0">
                  <c:v>46.5</c:v>
                </c:pt>
                <c:pt idx="1">
                  <c:v>45.9</c:v>
                </c:pt>
                <c:pt idx="2">
                  <c:v>46.6</c:v>
                </c:pt>
                <c:pt idx="3">
                  <c:v>45.9</c:v>
                </c:pt>
                <c:pt idx="4">
                  <c:v>45</c:v>
                </c:pt>
                <c:pt idx="5">
                  <c:v>42.7</c:v>
                </c:pt>
                <c:pt idx="6">
                  <c:v>42</c:v>
                </c:pt>
                <c:pt idx="7">
                  <c:v>43.7</c:v>
                </c:pt>
                <c:pt idx="8">
                  <c:v>42.4</c:v>
                </c:pt>
                <c:pt idx="9">
                  <c:v>42.6</c:v>
                </c:pt>
                <c:pt idx="10">
                  <c:v>42.2</c:v>
                </c:pt>
                <c:pt idx="11">
                  <c:v>42.8</c:v>
                </c:pt>
                <c:pt idx="12">
                  <c:v>42.4</c:v>
                </c:pt>
                <c:pt idx="13">
                  <c:v>42.1</c:v>
                </c:pt>
                <c:pt idx="14">
                  <c:v>45.2</c:v>
                </c:pt>
                <c:pt idx="15">
                  <c:v>40.9</c:v>
                </c:pt>
                <c:pt idx="16">
                  <c:v>40.1</c:v>
                </c:pt>
                <c:pt idx="17">
                  <c:v>39.5</c:v>
                </c:pt>
                <c:pt idx="18">
                  <c:v>39.9</c:v>
                </c:pt>
                <c:pt idx="19">
                  <c:v>39.700000000000003</c:v>
                </c:pt>
                <c:pt idx="20">
                  <c:v>41</c:v>
                </c:pt>
                <c:pt idx="21">
                  <c:v>41.1</c:v>
                </c:pt>
                <c:pt idx="22">
                  <c:v>40</c:v>
                </c:pt>
                <c:pt idx="23">
                  <c:v>40.299999999999997</c:v>
                </c:pt>
                <c:pt idx="24">
                  <c:v>39.1</c:v>
                </c:pt>
                <c:pt idx="25">
                  <c:v>40.200000000000003</c:v>
                </c:pt>
                <c:pt idx="26">
                  <c:v>40.6</c:v>
                </c:pt>
                <c:pt idx="27">
                  <c:v>41.5</c:v>
                </c:pt>
                <c:pt idx="28">
                  <c:v>43</c:v>
                </c:pt>
                <c:pt idx="29">
                  <c:v>42.7</c:v>
                </c:pt>
                <c:pt idx="30">
                  <c:v>42.5</c:v>
                </c:pt>
                <c:pt idx="31">
                  <c:v>44</c:v>
                </c:pt>
                <c:pt idx="32">
                  <c:v>42.1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AbsorptionProv!$F$1</c:f>
              <c:strCache>
                <c:ptCount val="1"/>
                <c:pt idx="0">
                  <c:v>KwaZulu Natal</c:v>
                </c:pt>
              </c:strCache>
            </c:strRef>
          </c:tx>
          <c:marker>
            <c:symbol val="none"/>
          </c:marker>
          <c:cat>
            <c:strRef>
              <c:f>AbsorptionProv!$A$2:$A$34</c:f>
              <c:strCache>
                <c:ptCount val="33"/>
                <c:pt idx="0">
                  <c:v>Jan-Mar 2008</c:v>
                </c:pt>
                <c:pt idx="1">
                  <c:v>Apr-Jun 2008</c:v>
                </c:pt>
                <c:pt idx="2">
                  <c:v>Jul-Sep 2008</c:v>
                </c:pt>
                <c:pt idx="3">
                  <c:v>Oct-Dec 2008</c:v>
                </c:pt>
                <c:pt idx="4">
                  <c:v>Jan-Mar 2009</c:v>
                </c:pt>
                <c:pt idx="5">
                  <c:v>Apr-Jun 2009</c:v>
                </c:pt>
                <c:pt idx="6">
                  <c:v>Jul-Sep 2009</c:v>
                </c:pt>
                <c:pt idx="7">
                  <c:v>Oct-Dec 2009</c:v>
                </c:pt>
                <c:pt idx="8">
                  <c:v>Jan-Mar 2010</c:v>
                </c:pt>
                <c:pt idx="9">
                  <c:v>Apr-Jun 2010</c:v>
                </c:pt>
                <c:pt idx="10">
                  <c:v>Jul-Sep 2010</c:v>
                </c:pt>
                <c:pt idx="11">
                  <c:v>Oct-Dec 2010</c:v>
                </c:pt>
                <c:pt idx="12">
                  <c:v>Jan-Mar 2011</c:v>
                </c:pt>
                <c:pt idx="13">
                  <c:v>Apr-Jun 2011</c:v>
                </c:pt>
                <c:pt idx="14">
                  <c:v>Jul-Sep 2011</c:v>
                </c:pt>
                <c:pt idx="15">
                  <c:v>Oct-Dec 2011</c:v>
                </c:pt>
                <c:pt idx="16">
                  <c:v>Jan-Mar 2012</c:v>
                </c:pt>
                <c:pt idx="17">
                  <c:v>Apr-Jun 2012</c:v>
                </c:pt>
                <c:pt idx="18">
                  <c:v>Jul-Sep 2012</c:v>
                </c:pt>
                <c:pt idx="19">
                  <c:v>Oct-Dec 2012</c:v>
                </c:pt>
                <c:pt idx="20">
                  <c:v>Jan-Mar 2013</c:v>
                </c:pt>
                <c:pt idx="21">
                  <c:v>Apr-Jun 2013</c:v>
                </c:pt>
                <c:pt idx="22">
                  <c:v>Jul-Sep 2013</c:v>
                </c:pt>
                <c:pt idx="23">
                  <c:v>Oct-Dec 2013</c:v>
                </c:pt>
                <c:pt idx="24">
                  <c:v>Jan-Mar 2014</c:v>
                </c:pt>
                <c:pt idx="25">
                  <c:v>Apr-Jun 2014</c:v>
                </c:pt>
                <c:pt idx="26">
                  <c:v>Jul-Sep 2014</c:v>
                </c:pt>
                <c:pt idx="27">
                  <c:v>Oct-Dec 2014</c:v>
                </c:pt>
                <c:pt idx="28">
                  <c:v>Jan-Mar 2015</c:v>
                </c:pt>
                <c:pt idx="29">
                  <c:v>Apr-Jun 2015</c:v>
                </c:pt>
                <c:pt idx="30">
                  <c:v>Jul-Sep 2015</c:v>
                </c:pt>
                <c:pt idx="31">
                  <c:v>Oct-Dec 2015</c:v>
                </c:pt>
                <c:pt idx="32">
                  <c:v>Jan-Mar 2016</c:v>
                </c:pt>
              </c:strCache>
            </c:strRef>
          </c:cat>
          <c:val>
            <c:numRef>
              <c:f>AbsorptionProv!$F$2:$F$34</c:f>
              <c:numCache>
                <c:formatCode>General</c:formatCode>
                <c:ptCount val="33"/>
                <c:pt idx="0">
                  <c:v>42.1</c:v>
                </c:pt>
                <c:pt idx="1">
                  <c:v>42.6</c:v>
                </c:pt>
                <c:pt idx="2">
                  <c:v>42.1</c:v>
                </c:pt>
                <c:pt idx="3">
                  <c:v>42.6</c:v>
                </c:pt>
                <c:pt idx="4">
                  <c:v>40.9</c:v>
                </c:pt>
                <c:pt idx="5">
                  <c:v>39.700000000000003</c:v>
                </c:pt>
                <c:pt idx="6">
                  <c:v>39.6</c:v>
                </c:pt>
                <c:pt idx="7">
                  <c:v>38.700000000000003</c:v>
                </c:pt>
                <c:pt idx="8">
                  <c:v>38.5</c:v>
                </c:pt>
                <c:pt idx="9">
                  <c:v>37.5</c:v>
                </c:pt>
                <c:pt idx="10">
                  <c:v>36.799999999999997</c:v>
                </c:pt>
                <c:pt idx="11">
                  <c:v>37.5</c:v>
                </c:pt>
                <c:pt idx="12">
                  <c:v>37.200000000000003</c:v>
                </c:pt>
                <c:pt idx="13">
                  <c:v>38</c:v>
                </c:pt>
                <c:pt idx="14">
                  <c:v>38.1</c:v>
                </c:pt>
                <c:pt idx="15">
                  <c:v>38.9</c:v>
                </c:pt>
                <c:pt idx="16">
                  <c:v>38</c:v>
                </c:pt>
                <c:pt idx="17">
                  <c:v>37.9</c:v>
                </c:pt>
                <c:pt idx="18">
                  <c:v>38</c:v>
                </c:pt>
                <c:pt idx="19">
                  <c:v>37.200000000000003</c:v>
                </c:pt>
                <c:pt idx="20">
                  <c:v>37.4</c:v>
                </c:pt>
                <c:pt idx="21">
                  <c:v>37.5</c:v>
                </c:pt>
                <c:pt idx="22">
                  <c:v>39.4</c:v>
                </c:pt>
                <c:pt idx="23">
                  <c:v>38.6</c:v>
                </c:pt>
                <c:pt idx="24">
                  <c:v>38.4</c:v>
                </c:pt>
                <c:pt idx="25">
                  <c:v>37.6</c:v>
                </c:pt>
                <c:pt idx="26">
                  <c:v>36.5</c:v>
                </c:pt>
                <c:pt idx="27">
                  <c:v>37.9</c:v>
                </c:pt>
                <c:pt idx="28">
                  <c:v>38.200000000000003</c:v>
                </c:pt>
                <c:pt idx="29">
                  <c:v>38.200000000000003</c:v>
                </c:pt>
                <c:pt idx="30">
                  <c:v>38.299999999999997</c:v>
                </c:pt>
                <c:pt idx="31">
                  <c:v>37.5</c:v>
                </c:pt>
                <c:pt idx="32">
                  <c:v>36.799999999999997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AbsorptionProv!$G$1</c:f>
              <c:strCache>
                <c:ptCount val="1"/>
                <c:pt idx="0">
                  <c:v>North West</c:v>
                </c:pt>
              </c:strCache>
            </c:strRef>
          </c:tx>
          <c:marker>
            <c:symbol val="none"/>
          </c:marker>
          <c:cat>
            <c:strRef>
              <c:f>AbsorptionProv!$A$2:$A$34</c:f>
              <c:strCache>
                <c:ptCount val="33"/>
                <c:pt idx="0">
                  <c:v>Jan-Mar 2008</c:v>
                </c:pt>
                <c:pt idx="1">
                  <c:v>Apr-Jun 2008</c:v>
                </c:pt>
                <c:pt idx="2">
                  <c:v>Jul-Sep 2008</c:v>
                </c:pt>
                <c:pt idx="3">
                  <c:v>Oct-Dec 2008</c:v>
                </c:pt>
                <c:pt idx="4">
                  <c:v>Jan-Mar 2009</c:v>
                </c:pt>
                <c:pt idx="5">
                  <c:v>Apr-Jun 2009</c:v>
                </c:pt>
                <c:pt idx="6">
                  <c:v>Jul-Sep 2009</c:v>
                </c:pt>
                <c:pt idx="7">
                  <c:v>Oct-Dec 2009</c:v>
                </c:pt>
                <c:pt idx="8">
                  <c:v>Jan-Mar 2010</c:v>
                </c:pt>
                <c:pt idx="9">
                  <c:v>Apr-Jun 2010</c:v>
                </c:pt>
                <c:pt idx="10">
                  <c:v>Jul-Sep 2010</c:v>
                </c:pt>
                <c:pt idx="11">
                  <c:v>Oct-Dec 2010</c:v>
                </c:pt>
                <c:pt idx="12">
                  <c:v>Jan-Mar 2011</c:v>
                </c:pt>
                <c:pt idx="13">
                  <c:v>Apr-Jun 2011</c:v>
                </c:pt>
                <c:pt idx="14">
                  <c:v>Jul-Sep 2011</c:v>
                </c:pt>
                <c:pt idx="15">
                  <c:v>Oct-Dec 2011</c:v>
                </c:pt>
                <c:pt idx="16">
                  <c:v>Jan-Mar 2012</c:v>
                </c:pt>
                <c:pt idx="17">
                  <c:v>Apr-Jun 2012</c:v>
                </c:pt>
                <c:pt idx="18">
                  <c:v>Jul-Sep 2012</c:v>
                </c:pt>
                <c:pt idx="19">
                  <c:v>Oct-Dec 2012</c:v>
                </c:pt>
                <c:pt idx="20">
                  <c:v>Jan-Mar 2013</c:v>
                </c:pt>
                <c:pt idx="21">
                  <c:v>Apr-Jun 2013</c:v>
                </c:pt>
                <c:pt idx="22">
                  <c:v>Jul-Sep 2013</c:v>
                </c:pt>
                <c:pt idx="23">
                  <c:v>Oct-Dec 2013</c:v>
                </c:pt>
                <c:pt idx="24">
                  <c:v>Jan-Mar 2014</c:v>
                </c:pt>
                <c:pt idx="25">
                  <c:v>Apr-Jun 2014</c:v>
                </c:pt>
                <c:pt idx="26">
                  <c:v>Jul-Sep 2014</c:v>
                </c:pt>
                <c:pt idx="27">
                  <c:v>Oct-Dec 2014</c:v>
                </c:pt>
                <c:pt idx="28">
                  <c:v>Jan-Mar 2015</c:v>
                </c:pt>
                <c:pt idx="29">
                  <c:v>Apr-Jun 2015</c:v>
                </c:pt>
                <c:pt idx="30">
                  <c:v>Jul-Sep 2015</c:v>
                </c:pt>
                <c:pt idx="31">
                  <c:v>Oct-Dec 2015</c:v>
                </c:pt>
                <c:pt idx="32">
                  <c:v>Jan-Mar 2016</c:v>
                </c:pt>
              </c:strCache>
            </c:strRef>
          </c:cat>
          <c:val>
            <c:numRef>
              <c:f>AbsorptionProv!$G$2:$G$34</c:f>
              <c:numCache>
                <c:formatCode>General</c:formatCode>
                <c:ptCount val="33"/>
                <c:pt idx="0">
                  <c:v>42.8</c:v>
                </c:pt>
                <c:pt idx="1">
                  <c:v>42.7</c:v>
                </c:pt>
                <c:pt idx="2">
                  <c:v>41</c:v>
                </c:pt>
                <c:pt idx="3">
                  <c:v>42.3</c:v>
                </c:pt>
                <c:pt idx="4">
                  <c:v>41.6</c:v>
                </c:pt>
                <c:pt idx="5">
                  <c:v>39.9</c:v>
                </c:pt>
                <c:pt idx="6">
                  <c:v>37.1</c:v>
                </c:pt>
                <c:pt idx="7">
                  <c:v>36.799999999999997</c:v>
                </c:pt>
                <c:pt idx="8">
                  <c:v>36.5</c:v>
                </c:pt>
                <c:pt idx="9">
                  <c:v>36.299999999999997</c:v>
                </c:pt>
                <c:pt idx="10">
                  <c:v>36.299999999999997</c:v>
                </c:pt>
                <c:pt idx="11">
                  <c:v>37</c:v>
                </c:pt>
                <c:pt idx="12">
                  <c:v>36.1</c:v>
                </c:pt>
                <c:pt idx="13">
                  <c:v>34.5</c:v>
                </c:pt>
                <c:pt idx="14">
                  <c:v>33.700000000000003</c:v>
                </c:pt>
                <c:pt idx="15">
                  <c:v>34.700000000000003</c:v>
                </c:pt>
                <c:pt idx="16">
                  <c:v>34.5</c:v>
                </c:pt>
                <c:pt idx="17">
                  <c:v>34.700000000000003</c:v>
                </c:pt>
                <c:pt idx="18">
                  <c:v>36.4</c:v>
                </c:pt>
                <c:pt idx="19">
                  <c:v>36.6</c:v>
                </c:pt>
                <c:pt idx="20">
                  <c:v>35.6</c:v>
                </c:pt>
                <c:pt idx="21">
                  <c:v>36.200000000000003</c:v>
                </c:pt>
                <c:pt idx="22">
                  <c:v>36.299999999999997</c:v>
                </c:pt>
                <c:pt idx="23">
                  <c:v>36.9</c:v>
                </c:pt>
                <c:pt idx="24">
                  <c:v>36.799999999999997</c:v>
                </c:pt>
                <c:pt idx="25">
                  <c:v>37</c:v>
                </c:pt>
                <c:pt idx="26">
                  <c:v>38.5</c:v>
                </c:pt>
                <c:pt idx="27">
                  <c:v>39.5</c:v>
                </c:pt>
                <c:pt idx="28">
                  <c:v>37.799999999999997</c:v>
                </c:pt>
                <c:pt idx="29">
                  <c:v>38.799999999999997</c:v>
                </c:pt>
                <c:pt idx="30">
                  <c:v>37.9</c:v>
                </c:pt>
                <c:pt idx="31">
                  <c:v>39.6</c:v>
                </c:pt>
                <c:pt idx="32">
                  <c:v>37.700000000000003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AbsorptionProv!$H$1</c:f>
              <c:strCache>
                <c:ptCount val="1"/>
                <c:pt idx="0">
                  <c:v>Gauteng</c:v>
                </c:pt>
              </c:strCache>
            </c:strRef>
          </c:tx>
          <c:marker>
            <c:symbol val="none"/>
          </c:marker>
          <c:cat>
            <c:strRef>
              <c:f>AbsorptionProv!$A$2:$A$34</c:f>
              <c:strCache>
                <c:ptCount val="33"/>
                <c:pt idx="0">
                  <c:v>Jan-Mar 2008</c:v>
                </c:pt>
                <c:pt idx="1">
                  <c:v>Apr-Jun 2008</c:v>
                </c:pt>
                <c:pt idx="2">
                  <c:v>Jul-Sep 2008</c:v>
                </c:pt>
                <c:pt idx="3">
                  <c:v>Oct-Dec 2008</c:v>
                </c:pt>
                <c:pt idx="4">
                  <c:v>Jan-Mar 2009</c:v>
                </c:pt>
                <c:pt idx="5">
                  <c:v>Apr-Jun 2009</c:v>
                </c:pt>
                <c:pt idx="6">
                  <c:v>Jul-Sep 2009</c:v>
                </c:pt>
                <c:pt idx="7">
                  <c:v>Oct-Dec 2009</c:v>
                </c:pt>
                <c:pt idx="8">
                  <c:v>Jan-Mar 2010</c:v>
                </c:pt>
                <c:pt idx="9">
                  <c:v>Apr-Jun 2010</c:v>
                </c:pt>
                <c:pt idx="10">
                  <c:v>Jul-Sep 2010</c:v>
                </c:pt>
                <c:pt idx="11">
                  <c:v>Oct-Dec 2010</c:v>
                </c:pt>
                <c:pt idx="12">
                  <c:v>Jan-Mar 2011</c:v>
                </c:pt>
                <c:pt idx="13">
                  <c:v>Apr-Jun 2011</c:v>
                </c:pt>
                <c:pt idx="14">
                  <c:v>Jul-Sep 2011</c:v>
                </c:pt>
                <c:pt idx="15">
                  <c:v>Oct-Dec 2011</c:v>
                </c:pt>
                <c:pt idx="16">
                  <c:v>Jan-Mar 2012</c:v>
                </c:pt>
                <c:pt idx="17">
                  <c:v>Apr-Jun 2012</c:v>
                </c:pt>
                <c:pt idx="18">
                  <c:v>Jul-Sep 2012</c:v>
                </c:pt>
                <c:pt idx="19">
                  <c:v>Oct-Dec 2012</c:v>
                </c:pt>
                <c:pt idx="20">
                  <c:v>Jan-Mar 2013</c:v>
                </c:pt>
                <c:pt idx="21">
                  <c:v>Apr-Jun 2013</c:v>
                </c:pt>
                <c:pt idx="22">
                  <c:v>Jul-Sep 2013</c:v>
                </c:pt>
                <c:pt idx="23">
                  <c:v>Oct-Dec 2013</c:v>
                </c:pt>
                <c:pt idx="24">
                  <c:v>Jan-Mar 2014</c:v>
                </c:pt>
                <c:pt idx="25">
                  <c:v>Apr-Jun 2014</c:v>
                </c:pt>
                <c:pt idx="26">
                  <c:v>Jul-Sep 2014</c:v>
                </c:pt>
                <c:pt idx="27">
                  <c:v>Oct-Dec 2014</c:v>
                </c:pt>
                <c:pt idx="28">
                  <c:v>Jan-Mar 2015</c:v>
                </c:pt>
                <c:pt idx="29">
                  <c:v>Apr-Jun 2015</c:v>
                </c:pt>
                <c:pt idx="30">
                  <c:v>Jul-Sep 2015</c:v>
                </c:pt>
                <c:pt idx="31">
                  <c:v>Oct-Dec 2015</c:v>
                </c:pt>
                <c:pt idx="32">
                  <c:v>Jan-Mar 2016</c:v>
                </c:pt>
              </c:strCache>
            </c:strRef>
          </c:cat>
          <c:val>
            <c:numRef>
              <c:f>AbsorptionProv!$H$2:$H$34</c:f>
              <c:numCache>
                <c:formatCode>General</c:formatCode>
                <c:ptCount val="33"/>
                <c:pt idx="0">
                  <c:v>57.1</c:v>
                </c:pt>
                <c:pt idx="1">
                  <c:v>57.8</c:v>
                </c:pt>
                <c:pt idx="2">
                  <c:v>57.6</c:v>
                </c:pt>
                <c:pt idx="3">
                  <c:v>57.8</c:v>
                </c:pt>
                <c:pt idx="4">
                  <c:v>57.1</c:v>
                </c:pt>
                <c:pt idx="5">
                  <c:v>55.9</c:v>
                </c:pt>
                <c:pt idx="6">
                  <c:v>52.2</c:v>
                </c:pt>
                <c:pt idx="7">
                  <c:v>52.6</c:v>
                </c:pt>
                <c:pt idx="8">
                  <c:v>51.8</c:v>
                </c:pt>
                <c:pt idx="9">
                  <c:v>51.8</c:v>
                </c:pt>
                <c:pt idx="10">
                  <c:v>50.6</c:v>
                </c:pt>
                <c:pt idx="11">
                  <c:v>51.5</c:v>
                </c:pt>
                <c:pt idx="12">
                  <c:v>51.9</c:v>
                </c:pt>
                <c:pt idx="13">
                  <c:v>51.2</c:v>
                </c:pt>
                <c:pt idx="14">
                  <c:v>51</c:v>
                </c:pt>
                <c:pt idx="15">
                  <c:v>52.5</c:v>
                </c:pt>
                <c:pt idx="16">
                  <c:v>52.8</c:v>
                </c:pt>
                <c:pt idx="17">
                  <c:v>52.2</c:v>
                </c:pt>
                <c:pt idx="18">
                  <c:v>53</c:v>
                </c:pt>
                <c:pt idx="19">
                  <c:v>52.6</c:v>
                </c:pt>
                <c:pt idx="20">
                  <c:v>52.4</c:v>
                </c:pt>
                <c:pt idx="21">
                  <c:v>52.3</c:v>
                </c:pt>
                <c:pt idx="22">
                  <c:v>52.8</c:v>
                </c:pt>
                <c:pt idx="23">
                  <c:v>52.5</c:v>
                </c:pt>
                <c:pt idx="24">
                  <c:v>51.8</c:v>
                </c:pt>
                <c:pt idx="25">
                  <c:v>51.6</c:v>
                </c:pt>
                <c:pt idx="26">
                  <c:v>51.5</c:v>
                </c:pt>
                <c:pt idx="27">
                  <c:v>51.8</c:v>
                </c:pt>
                <c:pt idx="28">
                  <c:v>51.9</c:v>
                </c:pt>
                <c:pt idx="29">
                  <c:v>52.2</c:v>
                </c:pt>
                <c:pt idx="30">
                  <c:v>52.3</c:v>
                </c:pt>
                <c:pt idx="31">
                  <c:v>52.8</c:v>
                </c:pt>
                <c:pt idx="32">
                  <c:v>50.6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AbsorptionProv!$I$1</c:f>
              <c:strCache>
                <c:ptCount val="1"/>
                <c:pt idx="0">
                  <c:v>Mpumalanga</c:v>
                </c:pt>
              </c:strCache>
            </c:strRef>
          </c:tx>
          <c:marker>
            <c:symbol val="none"/>
          </c:marker>
          <c:cat>
            <c:strRef>
              <c:f>AbsorptionProv!$A$2:$A$34</c:f>
              <c:strCache>
                <c:ptCount val="33"/>
                <c:pt idx="0">
                  <c:v>Jan-Mar 2008</c:v>
                </c:pt>
                <c:pt idx="1">
                  <c:v>Apr-Jun 2008</c:v>
                </c:pt>
                <c:pt idx="2">
                  <c:v>Jul-Sep 2008</c:v>
                </c:pt>
                <c:pt idx="3">
                  <c:v>Oct-Dec 2008</c:v>
                </c:pt>
                <c:pt idx="4">
                  <c:v>Jan-Mar 2009</c:v>
                </c:pt>
                <c:pt idx="5">
                  <c:v>Apr-Jun 2009</c:v>
                </c:pt>
                <c:pt idx="6">
                  <c:v>Jul-Sep 2009</c:v>
                </c:pt>
                <c:pt idx="7">
                  <c:v>Oct-Dec 2009</c:v>
                </c:pt>
                <c:pt idx="8">
                  <c:v>Jan-Mar 2010</c:v>
                </c:pt>
                <c:pt idx="9">
                  <c:v>Apr-Jun 2010</c:v>
                </c:pt>
                <c:pt idx="10">
                  <c:v>Jul-Sep 2010</c:v>
                </c:pt>
                <c:pt idx="11">
                  <c:v>Oct-Dec 2010</c:v>
                </c:pt>
                <c:pt idx="12">
                  <c:v>Jan-Mar 2011</c:v>
                </c:pt>
                <c:pt idx="13">
                  <c:v>Apr-Jun 2011</c:v>
                </c:pt>
                <c:pt idx="14">
                  <c:v>Jul-Sep 2011</c:v>
                </c:pt>
                <c:pt idx="15">
                  <c:v>Oct-Dec 2011</c:v>
                </c:pt>
                <c:pt idx="16">
                  <c:v>Jan-Mar 2012</c:v>
                </c:pt>
                <c:pt idx="17">
                  <c:v>Apr-Jun 2012</c:v>
                </c:pt>
                <c:pt idx="18">
                  <c:v>Jul-Sep 2012</c:v>
                </c:pt>
                <c:pt idx="19">
                  <c:v>Oct-Dec 2012</c:v>
                </c:pt>
                <c:pt idx="20">
                  <c:v>Jan-Mar 2013</c:v>
                </c:pt>
                <c:pt idx="21">
                  <c:v>Apr-Jun 2013</c:v>
                </c:pt>
                <c:pt idx="22">
                  <c:v>Jul-Sep 2013</c:v>
                </c:pt>
                <c:pt idx="23">
                  <c:v>Oct-Dec 2013</c:v>
                </c:pt>
                <c:pt idx="24">
                  <c:v>Jan-Mar 2014</c:v>
                </c:pt>
                <c:pt idx="25">
                  <c:v>Apr-Jun 2014</c:v>
                </c:pt>
                <c:pt idx="26">
                  <c:v>Jul-Sep 2014</c:v>
                </c:pt>
                <c:pt idx="27">
                  <c:v>Oct-Dec 2014</c:v>
                </c:pt>
                <c:pt idx="28">
                  <c:v>Jan-Mar 2015</c:v>
                </c:pt>
                <c:pt idx="29">
                  <c:v>Apr-Jun 2015</c:v>
                </c:pt>
                <c:pt idx="30">
                  <c:v>Jul-Sep 2015</c:v>
                </c:pt>
                <c:pt idx="31">
                  <c:v>Oct-Dec 2015</c:v>
                </c:pt>
                <c:pt idx="32">
                  <c:v>Jan-Mar 2016</c:v>
                </c:pt>
              </c:strCache>
            </c:strRef>
          </c:cat>
          <c:val>
            <c:numRef>
              <c:f>AbsorptionProv!$I$2:$I$34</c:f>
              <c:numCache>
                <c:formatCode>General</c:formatCode>
                <c:ptCount val="33"/>
                <c:pt idx="0">
                  <c:v>41.9</c:v>
                </c:pt>
                <c:pt idx="1">
                  <c:v>42.2</c:v>
                </c:pt>
                <c:pt idx="2">
                  <c:v>43.1</c:v>
                </c:pt>
                <c:pt idx="3">
                  <c:v>43.6</c:v>
                </c:pt>
                <c:pt idx="4">
                  <c:v>43.4</c:v>
                </c:pt>
                <c:pt idx="5">
                  <c:v>41.5</c:v>
                </c:pt>
                <c:pt idx="6">
                  <c:v>40.700000000000003</c:v>
                </c:pt>
                <c:pt idx="7">
                  <c:v>40.6</c:v>
                </c:pt>
                <c:pt idx="8">
                  <c:v>39.299999999999997</c:v>
                </c:pt>
                <c:pt idx="9">
                  <c:v>39.799999999999997</c:v>
                </c:pt>
                <c:pt idx="10">
                  <c:v>38.9</c:v>
                </c:pt>
                <c:pt idx="11">
                  <c:v>38.200000000000003</c:v>
                </c:pt>
                <c:pt idx="12">
                  <c:v>38.200000000000003</c:v>
                </c:pt>
                <c:pt idx="13">
                  <c:v>38.299999999999997</c:v>
                </c:pt>
                <c:pt idx="14">
                  <c:v>39.5</c:v>
                </c:pt>
                <c:pt idx="15">
                  <c:v>40</c:v>
                </c:pt>
                <c:pt idx="16">
                  <c:v>39.299999999999997</c:v>
                </c:pt>
                <c:pt idx="17">
                  <c:v>40.9</c:v>
                </c:pt>
                <c:pt idx="18">
                  <c:v>39.700000000000003</c:v>
                </c:pt>
                <c:pt idx="19">
                  <c:v>40.700000000000003</c:v>
                </c:pt>
                <c:pt idx="20">
                  <c:v>41.1</c:v>
                </c:pt>
                <c:pt idx="21">
                  <c:v>42.2</c:v>
                </c:pt>
                <c:pt idx="22">
                  <c:v>43.3</c:v>
                </c:pt>
                <c:pt idx="23">
                  <c:v>43</c:v>
                </c:pt>
                <c:pt idx="24">
                  <c:v>42</c:v>
                </c:pt>
                <c:pt idx="25">
                  <c:v>41.8</c:v>
                </c:pt>
                <c:pt idx="26">
                  <c:v>41.9</c:v>
                </c:pt>
                <c:pt idx="27">
                  <c:v>41.8</c:v>
                </c:pt>
                <c:pt idx="28">
                  <c:v>42.2</c:v>
                </c:pt>
                <c:pt idx="29">
                  <c:v>42.9</c:v>
                </c:pt>
                <c:pt idx="30">
                  <c:v>42.9</c:v>
                </c:pt>
                <c:pt idx="31">
                  <c:v>42.9</c:v>
                </c:pt>
                <c:pt idx="32">
                  <c:v>41.7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AbsorptionProv!$J$1</c:f>
              <c:strCache>
                <c:ptCount val="1"/>
                <c:pt idx="0">
                  <c:v>Limpopo</c:v>
                </c:pt>
              </c:strCache>
            </c:strRef>
          </c:tx>
          <c:marker>
            <c:symbol val="none"/>
          </c:marker>
          <c:cat>
            <c:strRef>
              <c:f>AbsorptionProv!$A$2:$A$34</c:f>
              <c:strCache>
                <c:ptCount val="33"/>
                <c:pt idx="0">
                  <c:v>Jan-Mar 2008</c:v>
                </c:pt>
                <c:pt idx="1">
                  <c:v>Apr-Jun 2008</c:v>
                </c:pt>
                <c:pt idx="2">
                  <c:v>Jul-Sep 2008</c:v>
                </c:pt>
                <c:pt idx="3">
                  <c:v>Oct-Dec 2008</c:v>
                </c:pt>
                <c:pt idx="4">
                  <c:v>Jan-Mar 2009</c:v>
                </c:pt>
                <c:pt idx="5">
                  <c:v>Apr-Jun 2009</c:v>
                </c:pt>
                <c:pt idx="6">
                  <c:v>Jul-Sep 2009</c:v>
                </c:pt>
                <c:pt idx="7">
                  <c:v>Oct-Dec 2009</c:v>
                </c:pt>
                <c:pt idx="8">
                  <c:v>Jan-Mar 2010</c:v>
                </c:pt>
                <c:pt idx="9">
                  <c:v>Apr-Jun 2010</c:v>
                </c:pt>
                <c:pt idx="10">
                  <c:v>Jul-Sep 2010</c:v>
                </c:pt>
                <c:pt idx="11">
                  <c:v>Oct-Dec 2010</c:v>
                </c:pt>
                <c:pt idx="12">
                  <c:v>Jan-Mar 2011</c:v>
                </c:pt>
                <c:pt idx="13">
                  <c:v>Apr-Jun 2011</c:v>
                </c:pt>
                <c:pt idx="14">
                  <c:v>Jul-Sep 2011</c:v>
                </c:pt>
                <c:pt idx="15">
                  <c:v>Oct-Dec 2011</c:v>
                </c:pt>
                <c:pt idx="16">
                  <c:v>Jan-Mar 2012</c:v>
                </c:pt>
                <c:pt idx="17">
                  <c:v>Apr-Jun 2012</c:v>
                </c:pt>
                <c:pt idx="18">
                  <c:v>Jul-Sep 2012</c:v>
                </c:pt>
                <c:pt idx="19">
                  <c:v>Oct-Dec 2012</c:v>
                </c:pt>
                <c:pt idx="20">
                  <c:v>Jan-Mar 2013</c:v>
                </c:pt>
                <c:pt idx="21">
                  <c:v>Apr-Jun 2013</c:v>
                </c:pt>
                <c:pt idx="22">
                  <c:v>Jul-Sep 2013</c:v>
                </c:pt>
                <c:pt idx="23">
                  <c:v>Oct-Dec 2013</c:v>
                </c:pt>
                <c:pt idx="24">
                  <c:v>Jan-Mar 2014</c:v>
                </c:pt>
                <c:pt idx="25">
                  <c:v>Apr-Jun 2014</c:v>
                </c:pt>
                <c:pt idx="26">
                  <c:v>Jul-Sep 2014</c:v>
                </c:pt>
                <c:pt idx="27">
                  <c:v>Oct-Dec 2014</c:v>
                </c:pt>
                <c:pt idx="28">
                  <c:v>Jan-Mar 2015</c:v>
                </c:pt>
                <c:pt idx="29">
                  <c:v>Apr-Jun 2015</c:v>
                </c:pt>
                <c:pt idx="30">
                  <c:v>Jul-Sep 2015</c:v>
                </c:pt>
                <c:pt idx="31">
                  <c:v>Oct-Dec 2015</c:v>
                </c:pt>
                <c:pt idx="32">
                  <c:v>Jan-Mar 2016</c:v>
                </c:pt>
              </c:strCache>
            </c:strRef>
          </c:cat>
          <c:val>
            <c:numRef>
              <c:f>AbsorptionProv!$J$2:$J$34</c:f>
              <c:numCache>
                <c:formatCode>General</c:formatCode>
                <c:ptCount val="33"/>
                <c:pt idx="0">
                  <c:v>30.3</c:v>
                </c:pt>
                <c:pt idx="1">
                  <c:v>29.7</c:v>
                </c:pt>
                <c:pt idx="2">
                  <c:v>30.1</c:v>
                </c:pt>
                <c:pt idx="3">
                  <c:v>29.3</c:v>
                </c:pt>
                <c:pt idx="4">
                  <c:v>30.4</c:v>
                </c:pt>
                <c:pt idx="5">
                  <c:v>30.5</c:v>
                </c:pt>
                <c:pt idx="6">
                  <c:v>30.3</c:v>
                </c:pt>
                <c:pt idx="7">
                  <c:v>30.5</c:v>
                </c:pt>
                <c:pt idx="8">
                  <c:v>28.7</c:v>
                </c:pt>
                <c:pt idx="9">
                  <c:v>29.9</c:v>
                </c:pt>
                <c:pt idx="10">
                  <c:v>28.8</c:v>
                </c:pt>
                <c:pt idx="11">
                  <c:v>30.2</c:v>
                </c:pt>
                <c:pt idx="12">
                  <c:v>29.5</c:v>
                </c:pt>
                <c:pt idx="13">
                  <c:v>29.1</c:v>
                </c:pt>
                <c:pt idx="14">
                  <c:v>31.7</c:v>
                </c:pt>
                <c:pt idx="15">
                  <c:v>30.4</c:v>
                </c:pt>
                <c:pt idx="16">
                  <c:v>30.7</c:v>
                </c:pt>
                <c:pt idx="17">
                  <c:v>31.4</c:v>
                </c:pt>
                <c:pt idx="18">
                  <c:v>33.200000000000003</c:v>
                </c:pt>
                <c:pt idx="19">
                  <c:v>33.200000000000003</c:v>
                </c:pt>
                <c:pt idx="20">
                  <c:v>31.7</c:v>
                </c:pt>
                <c:pt idx="21">
                  <c:v>32</c:v>
                </c:pt>
                <c:pt idx="22">
                  <c:v>33.6</c:v>
                </c:pt>
                <c:pt idx="23">
                  <c:v>33.700000000000003</c:v>
                </c:pt>
                <c:pt idx="24">
                  <c:v>32.6</c:v>
                </c:pt>
                <c:pt idx="25">
                  <c:v>34.700000000000003</c:v>
                </c:pt>
                <c:pt idx="26">
                  <c:v>34.299999999999997</c:v>
                </c:pt>
                <c:pt idx="27">
                  <c:v>35</c:v>
                </c:pt>
                <c:pt idx="28">
                  <c:v>34.1</c:v>
                </c:pt>
                <c:pt idx="29">
                  <c:v>36.299999999999997</c:v>
                </c:pt>
                <c:pt idx="30">
                  <c:v>37.9</c:v>
                </c:pt>
                <c:pt idx="31">
                  <c:v>36.5</c:v>
                </c:pt>
                <c:pt idx="32">
                  <c:v>37.700000000000003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23200"/>
        <c:axId val="364737280"/>
      </c:lineChart>
      <c:catAx>
        <c:axId val="364723200"/>
        <c:scaling>
          <c:orientation val="minMax"/>
        </c:scaling>
        <c:delete val="0"/>
        <c:axPos val="b"/>
        <c:majorTickMark val="out"/>
        <c:minorTickMark val="none"/>
        <c:tickLblPos val="nextTo"/>
        <c:crossAx val="364737280"/>
        <c:crosses val="autoZero"/>
        <c:auto val="1"/>
        <c:lblAlgn val="ctr"/>
        <c:lblOffset val="100"/>
        <c:noMultiLvlLbl val="0"/>
      </c:catAx>
      <c:valAx>
        <c:axId val="364737280"/>
        <c:scaling>
          <c:orientation val="minMax"/>
          <c:min val="25"/>
        </c:scaling>
        <c:delete val="0"/>
        <c:axPos val="l"/>
        <c:numFmt formatCode="General" sourceLinked="1"/>
        <c:majorTickMark val="out"/>
        <c:minorTickMark val="none"/>
        <c:tickLblPos val="nextTo"/>
        <c:crossAx val="364723200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AbsorptionCity!$B$1</c:f>
              <c:strCache>
                <c:ptCount val="1"/>
                <c:pt idx="0">
                  <c:v>W.C- Non Metro</c:v>
                </c:pt>
              </c:strCache>
            </c:strRef>
          </c:tx>
          <c:marker>
            <c:symbol val="none"/>
          </c:marker>
          <c:cat>
            <c:strRef>
              <c:f>AbsorptionCity!$A$30:$A$34</c:f>
              <c:strCache>
                <c:ptCount val="5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</c:strCache>
            </c:strRef>
          </c:cat>
          <c:val>
            <c:numRef>
              <c:f>AbsorptionCity!$B$30:$B$34</c:f>
              <c:numCache>
                <c:formatCode>General</c:formatCode>
                <c:ptCount val="5"/>
                <c:pt idx="0">
                  <c:v>54.8</c:v>
                </c:pt>
                <c:pt idx="1">
                  <c:v>54.1</c:v>
                </c:pt>
                <c:pt idx="2">
                  <c:v>54.6</c:v>
                </c:pt>
                <c:pt idx="3">
                  <c:v>55.7</c:v>
                </c:pt>
                <c:pt idx="4">
                  <c:v>53.5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AbsorptionCity!$C$1</c:f>
              <c:strCache>
                <c:ptCount val="1"/>
                <c:pt idx="0">
                  <c:v>  Cape Town</c:v>
                </c:pt>
              </c:strCache>
            </c:strRef>
          </c:tx>
          <c:marker>
            <c:symbol val="none"/>
          </c:marker>
          <c:cat>
            <c:strRef>
              <c:f>AbsorptionCity!$A$30:$A$34</c:f>
              <c:strCache>
                <c:ptCount val="5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</c:strCache>
            </c:strRef>
          </c:cat>
          <c:val>
            <c:numRef>
              <c:f>AbsorptionCity!$C$30:$C$34</c:f>
              <c:numCache>
                <c:formatCode>General</c:formatCode>
                <c:ptCount val="5"/>
                <c:pt idx="0">
                  <c:v>52.4</c:v>
                </c:pt>
                <c:pt idx="1">
                  <c:v>52.2</c:v>
                </c:pt>
                <c:pt idx="2">
                  <c:v>53.6</c:v>
                </c:pt>
                <c:pt idx="3">
                  <c:v>54.8</c:v>
                </c:pt>
                <c:pt idx="4">
                  <c:v>54.7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AbsorptionCity!$D$1</c:f>
              <c:strCache>
                <c:ptCount val="1"/>
                <c:pt idx="0">
                  <c:v>E.C- Non Metro</c:v>
                </c:pt>
              </c:strCache>
            </c:strRef>
          </c:tx>
          <c:marker>
            <c:symbol val="none"/>
          </c:marker>
          <c:cat>
            <c:strRef>
              <c:f>AbsorptionCity!$A$30:$A$34</c:f>
              <c:strCache>
                <c:ptCount val="5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</c:strCache>
            </c:strRef>
          </c:cat>
          <c:val>
            <c:numRef>
              <c:f>AbsorptionCity!$D$30:$D$34</c:f>
              <c:numCache>
                <c:formatCode>General</c:formatCode>
                <c:ptCount val="5"/>
                <c:pt idx="0">
                  <c:v>26.9</c:v>
                </c:pt>
                <c:pt idx="1">
                  <c:v>27.8</c:v>
                </c:pt>
                <c:pt idx="2">
                  <c:v>27.6</c:v>
                </c:pt>
                <c:pt idx="3">
                  <c:v>29</c:v>
                </c:pt>
                <c:pt idx="4">
                  <c:v>27.8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AbsorptionCity!$E$1</c:f>
              <c:strCache>
                <c:ptCount val="1"/>
                <c:pt idx="0">
                  <c:v>E.C- Buffalo City</c:v>
                </c:pt>
              </c:strCache>
            </c:strRef>
          </c:tx>
          <c:marker>
            <c:symbol val="none"/>
          </c:marker>
          <c:cat>
            <c:strRef>
              <c:f>AbsorptionCity!$A$30:$A$34</c:f>
              <c:strCache>
                <c:ptCount val="5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</c:strCache>
            </c:strRef>
          </c:cat>
          <c:val>
            <c:numRef>
              <c:f>AbsorptionCity!$E$30:$E$34</c:f>
              <c:numCache>
                <c:formatCode>General</c:formatCode>
                <c:ptCount val="5"/>
                <c:pt idx="0">
                  <c:v>49</c:v>
                </c:pt>
                <c:pt idx="1">
                  <c:v>46.6</c:v>
                </c:pt>
                <c:pt idx="2">
                  <c:v>50.1</c:v>
                </c:pt>
                <c:pt idx="3">
                  <c:v>49</c:v>
                </c:pt>
                <c:pt idx="4">
                  <c:v>46.2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AbsorptionCity!$F$1</c:f>
              <c:strCache>
                <c:ptCount val="1"/>
                <c:pt idx="0">
                  <c:v> Nelson Mandela Bay</c:v>
                </c:pt>
              </c:strCache>
            </c:strRef>
          </c:tx>
          <c:marker>
            <c:symbol val="none"/>
          </c:marker>
          <c:cat>
            <c:strRef>
              <c:f>AbsorptionCity!$A$30:$A$34</c:f>
              <c:strCache>
                <c:ptCount val="5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</c:strCache>
            </c:strRef>
          </c:cat>
          <c:val>
            <c:numRef>
              <c:f>AbsorptionCity!$F$30:$F$34</c:f>
              <c:numCache>
                <c:formatCode>General</c:formatCode>
                <c:ptCount val="5"/>
                <c:pt idx="0">
                  <c:v>45.3</c:v>
                </c:pt>
                <c:pt idx="1">
                  <c:v>44.5</c:v>
                </c:pt>
                <c:pt idx="2">
                  <c:v>43.4</c:v>
                </c:pt>
                <c:pt idx="3">
                  <c:v>43.8</c:v>
                </c:pt>
                <c:pt idx="4">
                  <c:v>44.1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AbsorptionCity!$G$1</c:f>
              <c:strCache>
                <c:ptCount val="1"/>
                <c:pt idx="0">
                  <c:v>F. S- Non Metro</c:v>
                </c:pt>
              </c:strCache>
            </c:strRef>
          </c:tx>
          <c:marker>
            <c:symbol val="none"/>
          </c:marker>
          <c:cat>
            <c:strRef>
              <c:f>AbsorptionCity!$A$30:$A$34</c:f>
              <c:strCache>
                <c:ptCount val="5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</c:strCache>
            </c:strRef>
          </c:cat>
          <c:val>
            <c:numRef>
              <c:f>AbsorptionCity!$G$30:$G$34</c:f>
              <c:numCache>
                <c:formatCode>General</c:formatCode>
                <c:ptCount val="5"/>
                <c:pt idx="0">
                  <c:v>42.3</c:v>
                </c:pt>
                <c:pt idx="1">
                  <c:v>42.1</c:v>
                </c:pt>
                <c:pt idx="2">
                  <c:v>40.9</c:v>
                </c:pt>
                <c:pt idx="3">
                  <c:v>41.4</c:v>
                </c:pt>
                <c:pt idx="4">
                  <c:v>39.9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AbsorptionCity!$H$1</c:f>
              <c:strCache>
                <c:ptCount val="1"/>
                <c:pt idx="0">
                  <c:v>Mangaung</c:v>
                </c:pt>
              </c:strCache>
            </c:strRef>
          </c:tx>
          <c:marker>
            <c:symbol val="none"/>
          </c:marker>
          <c:cat>
            <c:strRef>
              <c:f>AbsorptionCity!$A$30:$A$34</c:f>
              <c:strCache>
                <c:ptCount val="5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</c:strCache>
            </c:strRef>
          </c:cat>
          <c:val>
            <c:numRef>
              <c:f>AbsorptionCity!$H$30:$H$34</c:f>
              <c:numCache>
                <c:formatCode>General</c:formatCode>
                <c:ptCount val="5"/>
                <c:pt idx="0">
                  <c:v>44.8</c:v>
                </c:pt>
                <c:pt idx="1">
                  <c:v>44.4</c:v>
                </c:pt>
                <c:pt idx="2">
                  <c:v>46.4</c:v>
                </c:pt>
                <c:pt idx="3">
                  <c:v>50.7</c:v>
                </c:pt>
                <c:pt idx="4">
                  <c:v>47.6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AbsorptionCity!$I$1</c:f>
              <c:strCache>
                <c:ptCount val="1"/>
                <c:pt idx="0">
                  <c:v>KZN- Non Metro</c:v>
                </c:pt>
              </c:strCache>
            </c:strRef>
          </c:tx>
          <c:marker>
            <c:symbol val="none"/>
          </c:marker>
          <c:cat>
            <c:strRef>
              <c:f>AbsorptionCity!$A$30:$A$34</c:f>
              <c:strCache>
                <c:ptCount val="5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</c:strCache>
            </c:strRef>
          </c:cat>
          <c:val>
            <c:numRef>
              <c:f>AbsorptionCity!$I$30:$I$34</c:f>
              <c:numCache>
                <c:formatCode>General</c:formatCode>
                <c:ptCount val="5"/>
                <c:pt idx="0">
                  <c:v>33.4</c:v>
                </c:pt>
                <c:pt idx="1">
                  <c:v>33.5</c:v>
                </c:pt>
                <c:pt idx="2">
                  <c:v>33.299999999999997</c:v>
                </c:pt>
                <c:pt idx="3">
                  <c:v>32.1</c:v>
                </c:pt>
                <c:pt idx="4">
                  <c:v>32.299999999999997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AbsorptionCity!$J$1</c:f>
              <c:strCache>
                <c:ptCount val="1"/>
                <c:pt idx="0">
                  <c:v> eThekhwini</c:v>
                </c:pt>
              </c:strCache>
            </c:strRef>
          </c:tx>
          <c:marker>
            <c:symbol val="none"/>
          </c:marker>
          <c:cat>
            <c:strRef>
              <c:f>AbsorptionCity!$A$30:$A$34</c:f>
              <c:strCache>
                <c:ptCount val="5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</c:strCache>
            </c:strRef>
          </c:cat>
          <c:val>
            <c:numRef>
              <c:f>AbsorptionCity!$J$30:$J$34</c:f>
              <c:numCache>
                <c:formatCode>General</c:formatCode>
                <c:ptCount val="5"/>
                <c:pt idx="0">
                  <c:v>47.1</c:v>
                </c:pt>
                <c:pt idx="1">
                  <c:v>46.9</c:v>
                </c:pt>
                <c:pt idx="2">
                  <c:v>47.7</c:v>
                </c:pt>
                <c:pt idx="3">
                  <c:v>47.6</c:v>
                </c:pt>
                <c:pt idx="4">
                  <c:v>47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AbsorptionCity!$K$1</c:f>
              <c:strCache>
                <c:ptCount val="1"/>
                <c:pt idx="0">
                  <c:v>G.P - Non Metro</c:v>
                </c:pt>
              </c:strCache>
            </c:strRef>
          </c:tx>
          <c:marker>
            <c:symbol val="none"/>
          </c:marker>
          <c:cat>
            <c:strRef>
              <c:f>AbsorptionCity!$A$30:$A$34</c:f>
              <c:strCache>
                <c:ptCount val="5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</c:strCache>
            </c:strRef>
          </c:cat>
          <c:val>
            <c:numRef>
              <c:f>AbsorptionCity!$K$30:$K$34</c:f>
              <c:numCache>
                <c:formatCode>General</c:formatCode>
                <c:ptCount val="5"/>
                <c:pt idx="0">
                  <c:v>47.1</c:v>
                </c:pt>
                <c:pt idx="1">
                  <c:v>47.5</c:v>
                </c:pt>
                <c:pt idx="2">
                  <c:v>46.2</c:v>
                </c:pt>
                <c:pt idx="3">
                  <c:v>47.6</c:v>
                </c:pt>
                <c:pt idx="4">
                  <c:v>45.4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AbsorptionCity!$L$1</c:f>
              <c:strCache>
                <c:ptCount val="1"/>
                <c:pt idx="0">
                  <c:v> Ekurhuleni</c:v>
                </c:pt>
              </c:strCache>
            </c:strRef>
          </c:tx>
          <c:marker>
            <c:symbol val="none"/>
          </c:marker>
          <c:cat>
            <c:strRef>
              <c:f>AbsorptionCity!$A$30:$A$34</c:f>
              <c:strCache>
                <c:ptCount val="5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</c:strCache>
            </c:strRef>
          </c:cat>
          <c:val>
            <c:numRef>
              <c:f>AbsorptionCity!$L$30:$L$34</c:f>
              <c:numCache>
                <c:formatCode>General</c:formatCode>
                <c:ptCount val="5"/>
                <c:pt idx="0">
                  <c:v>49.5</c:v>
                </c:pt>
                <c:pt idx="1">
                  <c:v>49.1</c:v>
                </c:pt>
                <c:pt idx="2">
                  <c:v>52.4</c:v>
                </c:pt>
                <c:pt idx="3">
                  <c:v>51.3</c:v>
                </c:pt>
                <c:pt idx="4">
                  <c:v>46.6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AbsorptionCity!$M$1</c:f>
              <c:strCache>
                <c:ptCount val="1"/>
                <c:pt idx="0">
                  <c:v>Johannesburg</c:v>
                </c:pt>
              </c:strCache>
            </c:strRef>
          </c:tx>
          <c:marker>
            <c:symbol val="none"/>
          </c:marker>
          <c:cat>
            <c:strRef>
              <c:f>AbsorptionCity!$A$30:$A$34</c:f>
              <c:strCache>
                <c:ptCount val="5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</c:strCache>
            </c:strRef>
          </c:cat>
          <c:val>
            <c:numRef>
              <c:f>AbsorptionCity!$M$30:$M$34</c:f>
              <c:numCache>
                <c:formatCode>General</c:formatCode>
                <c:ptCount val="5"/>
                <c:pt idx="0">
                  <c:v>56.3</c:v>
                </c:pt>
                <c:pt idx="1">
                  <c:v>56.2</c:v>
                </c:pt>
                <c:pt idx="2">
                  <c:v>54.1</c:v>
                </c:pt>
                <c:pt idx="3">
                  <c:v>55.2</c:v>
                </c:pt>
                <c:pt idx="4">
                  <c:v>54.2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AbsorptionCity!$N$1</c:f>
              <c:strCache>
                <c:ptCount val="1"/>
                <c:pt idx="0">
                  <c:v> Tshwane</c:v>
                </c:pt>
              </c:strCache>
            </c:strRef>
          </c:tx>
          <c:marker>
            <c:symbol val="none"/>
          </c:marker>
          <c:cat>
            <c:strRef>
              <c:f>AbsorptionCity!$A$30:$A$34</c:f>
              <c:strCache>
                <c:ptCount val="5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</c:strCache>
            </c:strRef>
          </c:cat>
          <c:val>
            <c:numRef>
              <c:f>AbsorptionCity!$N$30:$N$34</c:f>
              <c:numCache>
                <c:formatCode>General</c:formatCode>
                <c:ptCount val="5"/>
                <c:pt idx="0">
                  <c:v>50.4</c:v>
                </c:pt>
                <c:pt idx="1">
                  <c:v>51.8</c:v>
                </c:pt>
                <c:pt idx="2">
                  <c:v>52.9</c:v>
                </c:pt>
                <c:pt idx="3">
                  <c:v>53.6</c:v>
                </c:pt>
                <c:pt idx="4">
                  <c:v>52.1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935040"/>
        <c:axId val="364936576"/>
      </c:lineChart>
      <c:catAx>
        <c:axId val="364935040"/>
        <c:scaling>
          <c:orientation val="minMax"/>
        </c:scaling>
        <c:delete val="0"/>
        <c:axPos val="b"/>
        <c:majorTickMark val="out"/>
        <c:minorTickMark val="none"/>
        <c:tickLblPos val="nextTo"/>
        <c:crossAx val="364936576"/>
        <c:crosses val="autoZero"/>
        <c:auto val="1"/>
        <c:lblAlgn val="ctr"/>
        <c:lblOffset val="100"/>
        <c:noMultiLvlLbl val="0"/>
      </c:catAx>
      <c:valAx>
        <c:axId val="364936576"/>
        <c:scaling>
          <c:orientation val="minMax"/>
          <c:min val="25"/>
        </c:scaling>
        <c:delete val="0"/>
        <c:axPos val="l"/>
        <c:numFmt formatCode="General" sourceLinked="1"/>
        <c:majorTickMark val="out"/>
        <c:minorTickMark val="none"/>
        <c:tickLblPos val="nextTo"/>
        <c:crossAx val="364935040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36</xdr:row>
      <xdr:rowOff>123825</xdr:rowOff>
    </xdr:from>
    <xdr:to>
      <xdr:col>24</xdr:col>
      <xdr:colOff>133350</xdr:colOff>
      <xdr:row>57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342900</xdr:colOff>
      <xdr:row>66</xdr:row>
      <xdr:rowOff>133350</xdr:rowOff>
    </xdr:from>
    <xdr:to>
      <xdr:col>21</xdr:col>
      <xdr:colOff>504825</xdr:colOff>
      <xdr:row>86</xdr:row>
      <xdr:rowOff>166687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352425</xdr:colOff>
      <xdr:row>88</xdr:row>
      <xdr:rowOff>38101</xdr:rowOff>
    </xdr:from>
    <xdr:to>
      <xdr:col>21</xdr:col>
      <xdr:colOff>523875</xdr:colOff>
      <xdr:row>105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52</xdr:row>
      <xdr:rowOff>14286</xdr:rowOff>
    </xdr:from>
    <xdr:to>
      <xdr:col>7</xdr:col>
      <xdr:colOff>76200</xdr:colOff>
      <xdr:row>73</xdr:row>
      <xdr:rowOff>19049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42</xdr:row>
      <xdr:rowOff>47625</xdr:rowOff>
    </xdr:from>
    <xdr:to>
      <xdr:col>5</xdr:col>
      <xdr:colOff>742950</xdr:colOff>
      <xdr:row>63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42</xdr:row>
      <xdr:rowOff>133349</xdr:rowOff>
    </xdr:from>
    <xdr:to>
      <xdr:col>7</xdr:col>
      <xdr:colOff>228601</xdr:colOff>
      <xdr:row>65</xdr:row>
      <xdr:rowOff>28574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41</xdr:row>
      <xdr:rowOff>180974</xdr:rowOff>
    </xdr:from>
    <xdr:to>
      <xdr:col>6</xdr:col>
      <xdr:colOff>371475</xdr:colOff>
      <xdr:row>64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42</xdr:row>
      <xdr:rowOff>114300</xdr:rowOff>
    </xdr:from>
    <xdr:to>
      <xdr:col>5</xdr:col>
      <xdr:colOff>1143000</xdr:colOff>
      <xdr:row>60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GroupWise/Copy%20of%20QLFS_Trends_2008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ssa.gov.za/Documents%20and%20Settings/ndivhuwog.000/Desktop/Maler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tabSelected="1" zoomScaleNormal="100" workbookViewId="0"/>
  </sheetViews>
  <sheetFormatPr defaultRowHeight="15" x14ac:dyDescent="0.25"/>
  <cols>
    <col min="1" max="1" width="44.140625" customWidth="1"/>
    <col min="2" max="3" width="16.28515625" style="30" customWidth="1"/>
    <col min="4" max="4" width="15.5703125" style="30" customWidth="1"/>
    <col min="5" max="5" width="15.140625" style="30" customWidth="1"/>
    <col min="6" max="11" width="16.28515625" style="30" customWidth="1"/>
    <col min="12" max="12" width="12.7109375" customWidth="1"/>
    <col min="13" max="13" width="11.85546875" customWidth="1"/>
  </cols>
  <sheetData>
    <row r="1" spans="1:14" ht="24" customHeight="1" thickBot="1" x14ac:dyDescent="0.4">
      <c r="A1" s="16" t="s">
        <v>46</v>
      </c>
      <c r="B1" s="7" t="s">
        <v>33</v>
      </c>
      <c r="C1" s="7" t="s">
        <v>35</v>
      </c>
      <c r="D1" s="7" t="s">
        <v>37</v>
      </c>
      <c r="E1" s="7" t="s">
        <v>38</v>
      </c>
      <c r="F1" s="7" t="s">
        <v>39</v>
      </c>
      <c r="G1" s="7" t="s">
        <v>40</v>
      </c>
      <c r="H1" s="7" t="s">
        <v>41</v>
      </c>
      <c r="I1" s="7" t="s">
        <v>42</v>
      </c>
      <c r="J1" s="7" t="s">
        <v>44</v>
      </c>
      <c r="K1" s="7" t="s">
        <v>45</v>
      </c>
    </row>
    <row r="2" spans="1:14" ht="15.75" thickBot="1" x14ac:dyDescent="0.3">
      <c r="A2" s="1" t="s">
        <v>56</v>
      </c>
      <c r="B2" s="8">
        <v>6452.8189356356279</v>
      </c>
      <c r="C2" s="8">
        <v>553.57269938345678</v>
      </c>
      <c r="D2" s="8">
        <v>837.61936340559885</v>
      </c>
      <c r="E2" s="8">
        <v>159.71406098845469</v>
      </c>
      <c r="F2" s="8">
        <v>378.87117344519288</v>
      </c>
      <c r="G2" s="8">
        <v>1150.6682127497854</v>
      </c>
      <c r="H2" s="8">
        <v>480.53789089868894</v>
      </c>
      <c r="I2" s="8">
        <v>1682.3296291120917</v>
      </c>
      <c r="J2" s="8">
        <v>539.28019314626567</v>
      </c>
      <c r="K2" s="8">
        <v>670.22571250605745</v>
      </c>
      <c r="L2" s="2"/>
      <c r="M2" s="2"/>
      <c r="N2" s="2"/>
    </row>
    <row r="3" spans="1:14" ht="15.75" thickBot="1" x14ac:dyDescent="0.3">
      <c r="A3" s="1" t="s">
        <v>57</v>
      </c>
      <c r="B3" s="8">
        <v>6108.5019138769967</v>
      </c>
      <c r="C3" s="8">
        <v>538.34857409627853</v>
      </c>
      <c r="D3" s="8">
        <v>722.36923757026898</v>
      </c>
      <c r="E3" s="8">
        <v>153.99825939476881</v>
      </c>
      <c r="F3" s="8">
        <v>394.09721805941774</v>
      </c>
      <c r="G3" s="8">
        <v>1089.3105576113371</v>
      </c>
      <c r="H3" s="8">
        <v>474.15534740854645</v>
      </c>
      <c r="I3" s="8">
        <v>1536.4521338336449</v>
      </c>
      <c r="J3" s="8">
        <v>536.37280734872456</v>
      </c>
      <c r="K3" s="8">
        <v>663.39777855399791</v>
      </c>
      <c r="L3" s="2"/>
      <c r="M3" s="2"/>
      <c r="N3" s="2"/>
    </row>
    <row r="4" spans="1:14" ht="15.75" thickBot="1" x14ac:dyDescent="0.3">
      <c r="A4" s="1" t="s">
        <v>58</v>
      </c>
      <c r="B4" s="8">
        <v>6093.6959762621318</v>
      </c>
      <c r="C4" s="8">
        <v>530.52121244250634</v>
      </c>
      <c r="D4" s="8">
        <v>754.4893443506636</v>
      </c>
      <c r="E4" s="8">
        <v>148.45082757659267</v>
      </c>
      <c r="F4" s="8">
        <v>364.63320800062229</v>
      </c>
      <c r="G4" s="8">
        <v>1103.5974802497135</v>
      </c>
      <c r="H4" s="8">
        <v>472.68369773959699</v>
      </c>
      <c r="I4" s="8">
        <v>1547.7529969690675</v>
      </c>
      <c r="J4" s="8">
        <v>517.44245947367767</v>
      </c>
      <c r="K4" s="8">
        <v>654.12474945970746</v>
      </c>
      <c r="L4" s="2"/>
      <c r="M4" s="2"/>
      <c r="N4" s="2"/>
    </row>
    <row r="5" spans="1:14" ht="15.75" thickBot="1" x14ac:dyDescent="0.3">
      <c r="A5" s="1" t="s">
        <v>59</v>
      </c>
      <c r="B5" s="8">
        <v>5945.2982005080657</v>
      </c>
      <c r="C5" s="8">
        <v>490.22187412761531</v>
      </c>
      <c r="D5" s="8">
        <v>748.60509557470141</v>
      </c>
      <c r="E5" s="8">
        <v>122.53381686149984</v>
      </c>
      <c r="F5" s="8">
        <v>351.63824323137317</v>
      </c>
      <c r="G5" s="8">
        <v>1104.0785200903467</v>
      </c>
      <c r="H5" s="8">
        <v>458.8319227532636</v>
      </c>
      <c r="I5" s="8">
        <v>1446.6065681185291</v>
      </c>
      <c r="J5" s="8">
        <v>534.13320671502856</v>
      </c>
      <c r="K5" s="8">
        <v>688.64895303566789</v>
      </c>
      <c r="L5" s="2"/>
      <c r="M5" s="2"/>
      <c r="N5" s="2"/>
    </row>
    <row r="6" spans="1:14" ht="15.75" thickBot="1" x14ac:dyDescent="0.3">
      <c r="A6" s="1" t="s">
        <v>60</v>
      </c>
      <c r="B6" s="8">
        <v>6372.3545141022068</v>
      </c>
      <c r="C6" s="8">
        <v>524.86089935794007</v>
      </c>
      <c r="D6" s="8">
        <v>805.68366259533479</v>
      </c>
      <c r="E6" s="8">
        <v>152.86205741638562</v>
      </c>
      <c r="F6" s="8">
        <v>390.72947578688127</v>
      </c>
      <c r="G6" s="8">
        <v>1174.4845087728891</v>
      </c>
      <c r="H6" s="8">
        <v>488.77463152299998</v>
      </c>
      <c r="I6" s="8">
        <v>1516.3387565428095</v>
      </c>
      <c r="J6" s="8">
        <v>608.16760953407072</v>
      </c>
      <c r="K6" s="8">
        <v>710.45291257288159</v>
      </c>
      <c r="L6" s="2"/>
      <c r="M6" s="2"/>
      <c r="N6" s="2"/>
    </row>
    <row r="7" spans="1:14" ht="15.75" thickBot="1" x14ac:dyDescent="0.3">
      <c r="A7" s="1" t="s">
        <v>61</v>
      </c>
      <c r="B7" s="8">
        <v>6677.9774756128691</v>
      </c>
      <c r="C7" s="8">
        <v>595.92889033466315</v>
      </c>
      <c r="D7" s="8">
        <v>854.1389241763269</v>
      </c>
      <c r="E7" s="8">
        <v>161.62097514096047</v>
      </c>
      <c r="F7" s="8">
        <v>420.97794396961342</v>
      </c>
      <c r="G7" s="8">
        <v>1246.8033191993866</v>
      </c>
      <c r="H7" s="8">
        <v>510.32312123110466</v>
      </c>
      <c r="I7" s="8">
        <v>1612.0546116271296</v>
      </c>
      <c r="J7" s="8">
        <v>604.99006770337371</v>
      </c>
      <c r="K7" s="8">
        <v>671.13962223031388</v>
      </c>
      <c r="L7" s="2"/>
      <c r="M7" s="2"/>
      <c r="N7" s="2"/>
    </row>
    <row r="8" spans="1:14" ht="15.75" thickBot="1" x14ac:dyDescent="0.3">
      <c r="A8" s="1" t="s">
        <v>62</v>
      </c>
      <c r="B8" s="8">
        <v>7069.622308795696</v>
      </c>
      <c r="C8" s="8">
        <v>650.85201302505584</v>
      </c>
      <c r="D8" s="8">
        <v>842.19611889058262</v>
      </c>
      <c r="E8" s="8">
        <v>164.38146996290064</v>
      </c>
      <c r="F8" s="8">
        <v>444.46277972798873</v>
      </c>
      <c r="G8" s="8">
        <v>1271.5787194700711</v>
      </c>
      <c r="H8" s="8">
        <v>546.80367957771273</v>
      </c>
      <c r="I8" s="8">
        <v>1816.8777125111596</v>
      </c>
      <c r="J8" s="8">
        <v>630.88734030372905</v>
      </c>
      <c r="K8" s="8">
        <v>701.58247532647556</v>
      </c>
      <c r="L8" s="2"/>
      <c r="M8" s="2"/>
      <c r="N8" s="2"/>
    </row>
    <row r="9" spans="1:14" ht="15.75" thickBot="1" x14ac:dyDescent="0.3">
      <c r="A9" s="1" t="s">
        <v>63</v>
      </c>
      <c r="B9" s="8">
        <v>7058.0938428372519</v>
      </c>
      <c r="C9" s="8">
        <v>620.91960426812796</v>
      </c>
      <c r="D9" s="8">
        <v>832.58627738782457</v>
      </c>
      <c r="E9" s="8">
        <v>144.53264533191813</v>
      </c>
      <c r="F9" s="8">
        <v>411.87658375291539</v>
      </c>
      <c r="G9" s="8">
        <v>1287.7137247537071</v>
      </c>
      <c r="H9" s="8">
        <v>519.56222422836083</v>
      </c>
      <c r="I9" s="8">
        <v>1908.4122922427866</v>
      </c>
      <c r="J9" s="8">
        <v>621.51274396316137</v>
      </c>
      <c r="K9" s="8">
        <v>710.97774690844221</v>
      </c>
      <c r="L9" s="2"/>
      <c r="M9" s="2"/>
      <c r="N9" s="2"/>
    </row>
    <row r="10" spans="1:14" ht="15.75" thickBot="1" x14ac:dyDescent="0.3">
      <c r="A10" s="1" t="s">
        <v>64</v>
      </c>
      <c r="B10" s="8">
        <v>7390.2867143939347</v>
      </c>
      <c r="C10" s="8">
        <v>614.031168745782</v>
      </c>
      <c r="D10" s="8">
        <v>922.12242429418393</v>
      </c>
      <c r="E10" s="8">
        <v>166.36940910106068</v>
      </c>
      <c r="F10" s="8">
        <v>430.80816464008933</v>
      </c>
      <c r="G10" s="8">
        <v>1324.6046331105676</v>
      </c>
      <c r="H10" s="8">
        <v>520.04353588530694</v>
      </c>
      <c r="I10" s="8">
        <v>1982.0510198847121</v>
      </c>
      <c r="J10" s="8">
        <v>713.34899137350158</v>
      </c>
      <c r="K10" s="8">
        <v>716.90736735872099</v>
      </c>
      <c r="L10" s="2"/>
      <c r="M10" s="2"/>
      <c r="N10" s="2"/>
    </row>
    <row r="11" spans="1:14" ht="15.75" thickBot="1" x14ac:dyDescent="0.3">
      <c r="A11" s="1" t="s">
        <v>65</v>
      </c>
      <c r="B11" s="8">
        <v>7508.7814081978158</v>
      </c>
      <c r="C11" s="8">
        <v>651.14888490156216</v>
      </c>
      <c r="D11" s="8">
        <v>903.13816914648976</v>
      </c>
      <c r="E11" s="8">
        <v>165.696817715772</v>
      </c>
      <c r="F11" s="8">
        <v>432.54696125181641</v>
      </c>
      <c r="G11" s="8">
        <v>1424.026902888472</v>
      </c>
      <c r="H11" s="8">
        <v>561.94179396729976</v>
      </c>
      <c r="I11" s="8">
        <v>1985.1345665203594</v>
      </c>
      <c r="J11" s="8">
        <v>702.1721953013539</v>
      </c>
      <c r="K11" s="8">
        <v>682.97511650469391</v>
      </c>
      <c r="L11" s="2"/>
      <c r="M11" s="2"/>
      <c r="N11" s="2"/>
    </row>
    <row r="12" spans="1:14" ht="15.75" thickBot="1" x14ac:dyDescent="0.3">
      <c r="A12" s="1" t="s">
        <v>66</v>
      </c>
      <c r="B12" s="8">
        <v>7720.182062223912</v>
      </c>
      <c r="C12" s="8">
        <v>662.59023732812466</v>
      </c>
      <c r="D12" s="8">
        <v>851.93586378118607</v>
      </c>
      <c r="E12" s="8">
        <v>154.41002313613038</v>
      </c>
      <c r="F12" s="8">
        <v>457.88692111569657</v>
      </c>
      <c r="G12" s="8">
        <v>1415.2340357254545</v>
      </c>
      <c r="H12" s="8">
        <v>585.85736566766445</v>
      </c>
      <c r="I12" s="8">
        <v>2105.4979612962702</v>
      </c>
      <c r="J12" s="8">
        <v>739.56154556364345</v>
      </c>
      <c r="K12" s="8">
        <v>747.20810860974427</v>
      </c>
      <c r="L12" s="2"/>
      <c r="M12" s="2"/>
      <c r="N12" s="2"/>
    </row>
    <row r="13" spans="1:14" ht="15.75" thickBot="1" x14ac:dyDescent="0.3">
      <c r="A13" s="1" t="s">
        <v>67</v>
      </c>
      <c r="B13" s="8">
        <v>7558.6766015151779</v>
      </c>
      <c r="C13" s="8">
        <v>622.42113289703434</v>
      </c>
      <c r="D13" s="8">
        <v>848.77349125484022</v>
      </c>
      <c r="E13" s="8">
        <v>147.41870058564834</v>
      </c>
      <c r="F13" s="8">
        <v>415.02777463003645</v>
      </c>
      <c r="G13" s="8">
        <v>1402.1663938761722</v>
      </c>
      <c r="H13" s="8">
        <v>584.64308633555049</v>
      </c>
      <c r="I13" s="8">
        <v>2064.8923535133645</v>
      </c>
      <c r="J13" s="8">
        <v>764.94195187793946</v>
      </c>
      <c r="K13" s="8">
        <v>708.39171654458153</v>
      </c>
      <c r="L13" s="2"/>
      <c r="M13" s="2"/>
      <c r="N13" s="2"/>
    </row>
    <row r="14" spans="1:14" ht="15.75" thickBot="1" x14ac:dyDescent="0.3">
      <c r="A14" s="1" t="s">
        <v>68</v>
      </c>
      <c r="B14" s="8">
        <v>7780.6961161692025</v>
      </c>
      <c r="C14" s="8">
        <v>612.97478910530401</v>
      </c>
      <c r="D14" s="8">
        <v>888.70537328022829</v>
      </c>
      <c r="E14" s="8">
        <v>181.02352937620361</v>
      </c>
      <c r="F14" s="8">
        <v>433.98279588392359</v>
      </c>
      <c r="G14" s="8">
        <v>1444.1759262573198</v>
      </c>
      <c r="H14" s="8">
        <v>592.56877315053907</v>
      </c>
      <c r="I14" s="8">
        <v>2086.2219271551926</v>
      </c>
      <c r="J14" s="8">
        <v>789.88887130069907</v>
      </c>
      <c r="K14" s="8">
        <v>751.15413065978851</v>
      </c>
      <c r="L14" s="2"/>
      <c r="M14" s="2"/>
      <c r="N14" s="2"/>
    </row>
    <row r="15" spans="1:14" ht="15.75" thickBot="1" x14ac:dyDescent="0.3">
      <c r="A15" s="1" t="s">
        <v>69</v>
      </c>
      <c r="B15" s="8">
        <v>7921.4062168378759</v>
      </c>
      <c r="C15" s="8">
        <v>618.6605026330933</v>
      </c>
      <c r="D15" s="8">
        <v>930.24110512151742</v>
      </c>
      <c r="E15" s="8">
        <v>158.22563982749233</v>
      </c>
      <c r="F15" s="8">
        <v>441.88620883177299</v>
      </c>
      <c r="G15" s="8">
        <v>1493.1294416761748</v>
      </c>
      <c r="H15" s="8">
        <v>661.7839014379922</v>
      </c>
      <c r="I15" s="8">
        <v>2079.4415871532556</v>
      </c>
      <c r="J15" s="8">
        <v>752.78681912557909</v>
      </c>
      <c r="K15" s="8">
        <v>785.25101103101872</v>
      </c>
      <c r="L15" s="2"/>
      <c r="M15" s="2"/>
      <c r="N15" s="2"/>
    </row>
    <row r="16" spans="1:14" ht="15.75" thickBot="1" x14ac:dyDescent="0.3">
      <c r="A16" s="1" t="s">
        <v>70</v>
      </c>
      <c r="B16" s="8">
        <v>7759.3994774641569</v>
      </c>
      <c r="C16" s="8">
        <v>672.28633988315585</v>
      </c>
      <c r="D16" s="8">
        <v>896.21197303492033</v>
      </c>
      <c r="E16" s="8">
        <v>158.55586536265005</v>
      </c>
      <c r="F16" s="8">
        <v>413.21039593358455</v>
      </c>
      <c r="G16" s="8">
        <v>1406.9441941751425</v>
      </c>
      <c r="H16" s="8">
        <v>649.5736464237475</v>
      </c>
      <c r="I16" s="8">
        <v>2065.6248858219569</v>
      </c>
      <c r="J16" s="8">
        <v>740.98082867111759</v>
      </c>
      <c r="K16" s="8">
        <v>756.01134815784667</v>
      </c>
      <c r="L16" s="2"/>
      <c r="M16" s="2"/>
      <c r="N16" s="2"/>
    </row>
    <row r="17" spans="1:14" ht="15.75" thickBot="1" x14ac:dyDescent="0.3">
      <c r="A17" s="1" t="s">
        <v>71</v>
      </c>
      <c r="B17" s="8">
        <v>7638.2496144577635</v>
      </c>
      <c r="C17" s="8">
        <v>657.67235697641388</v>
      </c>
      <c r="D17" s="8">
        <v>882.12733187434083</v>
      </c>
      <c r="E17" s="8">
        <v>157.56010608293715</v>
      </c>
      <c r="F17" s="8">
        <v>434.21879537293466</v>
      </c>
      <c r="G17" s="8">
        <v>1372.665069314937</v>
      </c>
      <c r="H17" s="8">
        <v>633.34055750330629</v>
      </c>
      <c r="I17" s="8">
        <v>1961.0321364522772</v>
      </c>
      <c r="J17" s="8">
        <v>753.04808788432956</v>
      </c>
      <c r="K17" s="8">
        <v>786.58517299627169</v>
      </c>
      <c r="L17" s="2"/>
      <c r="M17" s="2"/>
      <c r="N17" s="2"/>
    </row>
    <row r="18" spans="1:14" ht="15.75" thickBot="1" x14ac:dyDescent="0.3">
      <c r="A18" s="1" t="s">
        <v>72</v>
      </c>
      <c r="B18" s="8">
        <v>8026.0365865075019</v>
      </c>
      <c r="C18" s="8">
        <v>671.58965754128837</v>
      </c>
      <c r="D18" s="8">
        <v>931.61158057794728</v>
      </c>
      <c r="E18" s="8">
        <v>148.35186614587209</v>
      </c>
      <c r="F18" s="8">
        <v>459.98794544716418</v>
      </c>
      <c r="G18" s="8">
        <v>1526.7078051350027</v>
      </c>
      <c r="H18" s="8">
        <v>655.72331775786029</v>
      </c>
      <c r="I18" s="8">
        <v>2020.9323041031478</v>
      </c>
      <c r="J18" s="8">
        <v>823.9089396463861</v>
      </c>
      <c r="K18" s="8">
        <v>787.22317015283386</v>
      </c>
      <c r="L18" s="2"/>
      <c r="M18" s="2"/>
      <c r="N18" s="2"/>
    </row>
    <row r="19" spans="1:14" ht="15.75" thickBot="1" x14ac:dyDescent="0.3">
      <c r="A19" s="1" t="s">
        <v>73</v>
      </c>
      <c r="B19" s="8">
        <v>7921.5896086393504</v>
      </c>
      <c r="C19" s="8">
        <v>679.67369703794634</v>
      </c>
      <c r="D19" s="8">
        <v>926.37930048821693</v>
      </c>
      <c r="E19" s="8">
        <v>169.31502531313396</v>
      </c>
      <c r="F19" s="8">
        <v>468.68274344283515</v>
      </c>
      <c r="G19" s="8">
        <v>1479.1194294688216</v>
      </c>
      <c r="H19" s="8">
        <v>652.46999381284866</v>
      </c>
      <c r="I19" s="8">
        <v>1979.1456573966109</v>
      </c>
      <c r="J19" s="8">
        <v>781.83080417814574</v>
      </c>
      <c r="K19" s="8">
        <v>784.97295750079036</v>
      </c>
      <c r="L19" s="2"/>
      <c r="M19" s="2"/>
      <c r="N19" s="2"/>
    </row>
    <row r="20" spans="1:14" ht="15.75" thickBot="1" x14ac:dyDescent="0.3">
      <c r="A20" s="1" t="s">
        <v>74</v>
      </c>
      <c r="B20" s="8">
        <v>8040.8092538224228</v>
      </c>
      <c r="C20" s="8">
        <v>746.66289011613333</v>
      </c>
      <c r="D20" s="8">
        <v>967.60710677036923</v>
      </c>
      <c r="E20" s="8">
        <v>174.72916762801518</v>
      </c>
      <c r="F20" s="8">
        <v>472.14956871934533</v>
      </c>
      <c r="G20" s="8">
        <v>1532.314576642759</v>
      </c>
      <c r="H20" s="8">
        <v>591.72818491707449</v>
      </c>
      <c r="I20" s="8">
        <v>1951.4106030122839</v>
      </c>
      <c r="J20" s="8">
        <v>850.72204139453208</v>
      </c>
      <c r="K20" s="8">
        <v>753.4851146219288</v>
      </c>
      <c r="L20" s="2"/>
      <c r="M20" s="2"/>
      <c r="N20" s="2"/>
    </row>
    <row r="21" spans="1:14" ht="15.75" thickBot="1" x14ac:dyDescent="0.3">
      <c r="A21" s="1" t="s">
        <v>75</v>
      </c>
      <c r="B21" s="8">
        <v>7865.5885678827835</v>
      </c>
      <c r="C21" s="8">
        <v>705.56008741634832</v>
      </c>
      <c r="D21" s="8">
        <v>1037.4094167071853</v>
      </c>
      <c r="E21" s="8">
        <v>161.0868981791977</v>
      </c>
      <c r="F21" s="8">
        <v>477.51820657677325</v>
      </c>
      <c r="G21" s="8">
        <v>1493.0947650704738</v>
      </c>
      <c r="H21" s="8">
        <v>582.23425254681501</v>
      </c>
      <c r="I21" s="8">
        <v>1901.3144245855769</v>
      </c>
      <c r="J21" s="8">
        <v>814.92132756875299</v>
      </c>
      <c r="K21" s="8">
        <v>692.44918923160367</v>
      </c>
      <c r="L21" s="2"/>
      <c r="M21" s="2"/>
      <c r="N21" s="2"/>
    </row>
    <row r="22" spans="1:14" ht="15.75" thickBot="1" x14ac:dyDescent="0.3">
      <c r="A22" s="1" t="s">
        <v>76</v>
      </c>
      <c r="B22" s="8">
        <v>8232.0756414172884</v>
      </c>
      <c r="C22" s="8">
        <v>712.08515749612116</v>
      </c>
      <c r="D22" s="8">
        <v>1065.166689384904</v>
      </c>
      <c r="E22" s="8">
        <v>162.34062977549624</v>
      </c>
      <c r="F22" s="8">
        <v>476.17136772462794</v>
      </c>
      <c r="G22" s="8">
        <v>1493.8970095337691</v>
      </c>
      <c r="H22" s="8">
        <v>604.30187080726125</v>
      </c>
      <c r="I22" s="8">
        <v>2092.7393616418062</v>
      </c>
      <c r="J22" s="8">
        <v>820.17777323554049</v>
      </c>
      <c r="K22" s="8">
        <v>805.1957818177458</v>
      </c>
      <c r="L22" s="2"/>
      <c r="M22" s="2"/>
      <c r="N22" s="2"/>
    </row>
    <row r="23" spans="1:14" ht="15.75" thickBot="1" x14ac:dyDescent="0.3">
      <c r="A23" s="1" t="s">
        <v>77</v>
      </c>
      <c r="B23" s="8">
        <v>8289.0175194576368</v>
      </c>
      <c r="C23" s="8">
        <v>746.21436524015712</v>
      </c>
      <c r="D23" s="8">
        <v>1039.0467487367839</v>
      </c>
      <c r="E23" s="8">
        <v>171.69273321810124</v>
      </c>
      <c r="F23" s="8">
        <v>484.06299078206729</v>
      </c>
      <c r="G23" s="8">
        <v>1577.0431635929956</v>
      </c>
      <c r="H23" s="8">
        <v>642.38580681569204</v>
      </c>
      <c r="I23" s="8">
        <v>2038.2155242874874</v>
      </c>
      <c r="J23" s="8">
        <v>801.14071383386795</v>
      </c>
      <c r="K23" s="8">
        <v>789.21547295050391</v>
      </c>
      <c r="L23" s="2"/>
      <c r="M23" s="2"/>
      <c r="N23" s="2"/>
    </row>
    <row r="24" spans="1:14" ht="15.75" thickBot="1" x14ac:dyDescent="0.3">
      <c r="A24" s="1" t="s">
        <v>78</v>
      </c>
      <c r="B24" s="8">
        <v>8074.7509322951528</v>
      </c>
      <c r="C24" s="8">
        <v>724.06431953939102</v>
      </c>
      <c r="D24" s="8">
        <v>1023.328232658239</v>
      </c>
      <c r="E24" s="8">
        <v>177.07720778867252</v>
      </c>
      <c r="F24" s="8">
        <v>508.43197908704292</v>
      </c>
      <c r="G24" s="8">
        <v>1522.4038680363096</v>
      </c>
      <c r="H24" s="8">
        <v>631.76277673174422</v>
      </c>
      <c r="I24" s="8">
        <v>1976.3572262456157</v>
      </c>
      <c r="J24" s="8">
        <v>773.23931578750432</v>
      </c>
      <c r="K24" s="8">
        <v>738.08600642064664</v>
      </c>
      <c r="L24" s="2"/>
      <c r="M24" s="2"/>
      <c r="N24" s="2"/>
    </row>
    <row r="25" spans="1:14" ht="15.75" thickBot="1" x14ac:dyDescent="0.3">
      <c r="A25" s="1" t="s">
        <v>79</v>
      </c>
      <c r="B25" s="8">
        <v>7806.6049091369659</v>
      </c>
      <c r="C25" s="8">
        <v>632.7028713313465</v>
      </c>
      <c r="D25" s="8">
        <v>1015.1561524842892</v>
      </c>
      <c r="E25" s="8">
        <v>175.75125980008281</v>
      </c>
      <c r="F25" s="8">
        <v>516.76798536594902</v>
      </c>
      <c r="G25" s="8">
        <v>1433.3484852137199</v>
      </c>
      <c r="H25" s="8">
        <v>635.4002350811794</v>
      </c>
      <c r="I25" s="8">
        <v>1963.6094638455377</v>
      </c>
      <c r="J25" s="8">
        <v>773.42317233486688</v>
      </c>
      <c r="K25" s="8">
        <v>660.44528368002864</v>
      </c>
      <c r="L25" s="2"/>
      <c r="M25" s="2"/>
      <c r="N25" s="2"/>
    </row>
    <row r="26" spans="1:14" ht="15.75" thickBot="1" x14ac:dyDescent="0.3">
      <c r="A26" s="1" t="s">
        <v>80</v>
      </c>
      <c r="B26" s="8">
        <v>8157.3430870545035</v>
      </c>
      <c r="C26" s="8">
        <v>653.48510065295261</v>
      </c>
      <c r="D26" s="8">
        <v>1053.0882781506086</v>
      </c>
      <c r="E26" s="8">
        <v>203.70905114658302</v>
      </c>
      <c r="F26" s="8">
        <v>513.78468705538785</v>
      </c>
      <c r="G26" s="8">
        <v>1509.7078411126358</v>
      </c>
      <c r="H26" s="8">
        <v>645.18282325040354</v>
      </c>
      <c r="I26" s="8">
        <v>2034.5748687603184</v>
      </c>
      <c r="J26" s="8">
        <v>811.8516405329857</v>
      </c>
      <c r="K26" s="8">
        <v>731.95879639260204</v>
      </c>
      <c r="L26" s="2"/>
      <c r="M26" s="2"/>
      <c r="N26" s="2"/>
    </row>
    <row r="27" spans="1:14" ht="15.75" thickBot="1" x14ac:dyDescent="0.3">
      <c r="A27" s="1" t="s">
        <v>81</v>
      </c>
      <c r="B27" s="8">
        <v>8331.6471315973176</v>
      </c>
      <c r="C27" s="8">
        <v>744.71720857437026</v>
      </c>
      <c r="D27" s="8">
        <v>1081.813765013278</v>
      </c>
      <c r="E27" s="8">
        <v>212.1687026769454</v>
      </c>
      <c r="F27" s="8">
        <v>522.56572960182314</v>
      </c>
      <c r="G27" s="8">
        <v>1633.3226149992295</v>
      </c>
      <c r="H27" s="8">
        <v>643.16502828256262</v>
      </c>
      <c r="I27" s="8">
        <v>1958.6873872807198</v>
      </c>
      <c r="J27" s="8">
        <v>824.39665495672625</v>
      </c>
      <c r="K27" s="8">
        <v>710.81004021160095</v>
      </c>
      <c r="L27" s="2"/>
      <c r="M27" s="2"/>
      <c r="N27" s="2"/>
    </row>
    <row r="28" spans="1:14" ht="15.75" thickBot="1" x14ac:dyDescent="0.3">
      <c r="A28" s="1" t="s">
        <v>82</v>
      </c>
      <c r="B28" s="8">
        <v>8435.8057535142343</v>
      </c>
      <c r="C28" s="8">
        <v>746.56756738346428</v>
      </c>
      <c r="D28" s="8">
        <v>1037.4931753905371</v>
      </c>
      <c r="E28" s="8">
        <v>197.68172576307902</v>
      </c>
      <c r="F28" s="8">
        <v>521.676682573736</v>
      </c>
      <c r="G28" s="8">
        <v>1668.774210536865</v>
      </c>
      <c r="H28" s="8">
        <v>662.20206408640593</v>
      </c>
      <c r="I28" s="8">
        <v>2027.8635913100884</v>
      </c>
      <c r="J28" s="8">
        <v>821.35981601942603</v>
      </c>
      <c r="K28" s="8">
        <v>752.186920450608</v>
      </c>
      <c r="L28" s="2"/>
      <c r="M28" s="2"/>
      <c r="N28" s="2"/>
    </row>
    <row r="29" spans="1:14" ht="15.75" thickBot="1" x14ac:dyDescent="0.3">
      <c r="A29" s="1" t="s">
        <v>83</v>
      </c>
      <c r="B29" s="8">
        <v>8096.3966166005321</v>
      </c>
      <c r="C29" s="8">
        <v>705.42412640150974</v>
      </c>
      <c r="D29" s="8">
        <v>961.86865587232319</v>
      </c>
      <c r="E29" s="8">
        <v>200.05961434399578</v>
      </c>
      <c r="F29" s="8">
        <v>504.78931722521224</v>
      </c>
      <c r="G29" s="8">
        <v>1538.5956558902899</v>
      </c>
      <c r="H29" s="8">
        <v>632.92156734878711</v>
      </c>
      <c r="I29" s="8">
        <v>2048.9094613969651</v>
      </c>
      <c r="J29" s="8">
        <v>773.53161150957988</v>
      </c>
      <c r="K29" s="8">
        <v>730.2966066118621</v>
      </c>
      <c r="L29" s="2"/>
      <c r="M29" s="2"/>
      <c r="N29" s="2"/>
    </row>
    <row r="30" spans="1:14" ht="15.75" thickBot="1" x14ac:dyDescent="0.3">
      <c r="A30" s="1" t="s">
        <v>84</v>
      </c>
      <c r="B30" s="8">
        <v>8735.6844628271519</v>
      </c>
      <c r="C30" s="8">
        <v>688.50445782994086</v>
      </c>
      <c r="D30" s="8">
        <v>1034.5438609591076</v>
      </c>
      <c r="E30" s="8">
        <v>227.76087309082598</v>
      </c>
      <c r="F30" s="8">
        <v>500.40647354816366</v>
      </c>
      <c r="G30" s="8">
        <v>1574.335007409353</v>
      </c>
      <c r="H30" s="8">
        <v>694.06863287709791</v>
      </c>
      <c r="I30" s="8">
        <v>2393.097930686456</v>
      </c>
      <c r="J30" s="8">
        <v>791.35601498505935</v>
      </c>
      <c r="K30" s="8">
        <v>831.6112114411635</v>
      </c>
      <c r="L30" s="2"/>
      <c r="M30" s="2"/>
      <c r="N30" s="2"/>
    </row>
    <row r="31" spans="1:14" ht="15.75" thickBot="1" x14ac:dyDescent="0.3">
      <c r="A31" s="1" t="s">
        <v>85</v>
      </c>
      <c r="B31" s="8">
        <v>8377.9394011199838</v>
      </c>
      <c r="C31" s="8">
        <v>715.5477064357658</v>
      </c>
      <c r="D31" s="8">
        <v>1011.3842330634807</v>
      </c>
      <c r="E31" s="8">
        <v>207.23525339561613</v>
      </c>
      <c r="F31" s="8">
        <v>508.02609394181724</v>
      </c>
      <c r="G31" s="8">
        <v>1458.2885840011213</v>
      </c>
      <c r="H31" s="8">
        <v>627.90583617478489</v>
      </c>
      <c r="I31" s="8">
        <v>2263.4945938296278</v>
      </c>
      <c r="J31" s="8">
        <v>757.49565735343458</v>
      </c>
      <c r="K31" s="8">
        <v>828.56144292433032</v>
      </c>
      <c r="L31" s="2"/>
      <c r="M31" s="2"/>
      <c r="N31" s="2"/>
    </row>
    <row r="32" spans="1:14" ht="15.75" thickBot="1" x14ac:dyDescent="0.3">
      <c r="A32" s="1" t="s">
        <v>86</v>
      </c>
      <c r="B32" s="8">
        <v>8304.119571359477</v>
      </c>
      <c r="C32" s="8">
        <v>696.90556329400033</v>
      </c>
      <c r="D32" s="8">
        <v>1014.8570042578309</v>
      </c>
      <c r="E32" s="8">
        <v>222.59107965733409</v>
      </c>
      <c r="F32" s="8">
        <v>481.5781471526318</v>
      </c>
      <c r="G32" s="8">
        <v>1423.6138624001467</v>
      </c>
      <c r="H32" s="8">
        <v>632.18501102208575</v>
      </c>
      <c r="I32" s="8">
        <v>2295.6827450868095</v>
      </c>
      <c r="J32" s="8">
        <v>756.36102056076857</v>
      </c>
      <c r="K32" s="8">
        <v>780.34513792788175</v>
      </c>
      <c r="L32" s="2"/>
      <c r="M32" s="2"/>
      <c r="N32" s="2"/>
    </row>
    <row r="33" spans="1:14" ht="15.75" thickBot="1" x14ac:dyDescent="0.3">
      <c r="A33" s="1" t="s">
        <v>87</v>
      </c>
      <c r="B33" s="10">
        <v>8186.7559147755974</v>
      </c>
      <c r="C33" s="10">
        <v>672.52101847178824</v>
      </c>
      <c r="D33" s="8">
        <v>953.06573452047519</v>
      </c>
      <c r="E33" s="10">
        <v>198.36720211061152</v>
      </c>
      <c r="F33" s="10">
        <v>470.34409124420694</v>
      </c>
      <c r="G33" s="8">
        <v>1473.0945890864302</v>
      </c>
      <c r="H33" s="10">
        <v>618.09674032265355</v>
      </c>
      <c r="I33" s="10">
        <v>2204.6821257446672</v>
      </c>
      <c r="J33" s="10">
        <v>774.18187179236861</v>
      </c>
      <c r="K33" s="10">
        <v>822.40254148240297</v>
      </c>
      <c r="L33" s="2"/>
      <c r="M33" s="2"/>
      <c r="N33" s="2"/>
    </row>
    <row r="34" spans="1:14" ht="15.75" thickBot="1" x14ac:dyDescent="0.3">
      <c r="A34" s="1" t="s">
        <v>88</v>
      </c>
      <c r="B34" s="8">
        <v>8927.2583034158033</v>
      </c>
      <c r="C34" s="8">
        <v>702.10492262885009</v>
      </c>
      <c r="D34" s="8">
        <v>1097.876514471521</v>
      </c>
      <c r="E34" s="8">
        <v>197.24229270926955</v>
      </c>
      <c r="F34" s="8">
        <v>513.96436906114536</v>
      </c>
      <c r="G34" s="8">
        <v>1610.6445239619593</v>
      </c>
      <c r="H34" s="8">
        <v>698.05556850326604</v>
      </c>
      <c r="I34" s="8">
        <v>2441.0844985078111</v>
      </c>
      <c r="J34" s="8">
        <v>812.44174148659499</v>
      </c>
      <c r="K34" s="8">
        <v>853.84387208539908</v>
      </c>
      <c r="L34" s="2"/>
      <c r="M34" s="2"/>
      <c r="N34" s="2"/>
    </row>
    <row r="35" spans="1:14" ht="15.75" thickBot="1" x14ac:dyDescent="0.3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2"/>
      <c r="M35" s="2"/>
      <c r="N35" s="2"/>
    </row>
    <row r="36" spans="1:14" ht="15.75" thickBot="1" x14ac:dyDescent="0.3">
      <c r="A36" s="19" t="s">
        <v>104</v>
      </c>
      <c r="B36" s="21"/>
      <c r="C36" s="20">
        <f>CORREL($B2:$B34,C2:C34)</f>
        <v>0.8921545362599187</v>
      </c>
      <c r="D36" s="20">
        <f t="shared" ref="D36:J36" si="0">CORREL($B2:$B34,D2:D34)</f>
        <v>0.90209824349869283</v>
      </c>
      <c r="E36" s="20">
        <f t="shared" si="0"/>
        <v>0.72124245468726111</v>
      </c>
      <c r="F36" s="20">
        <f t="shared" si="0"/>
        <v>0.88833993365363506</v>
      </c>
      <c r="G36" s="20">
        <f t="shared" si="0"/>
        <v>0.95646764185062638</v>
      </c>
      <c r="H36" s="20">
        <f t="shared" si="0"/>
        <v>0.93636805515638533</v>
      </c>
      <c r="I36" s="20">
        <f t="shared" si="0"/>
        <v>0.91803905492667293</v>
      </c>
      <c r="J36" s="20">
        <f t="shared" si="0"/>
        <v>0.93044617722680045</v>
      </c>
      <c r="K36" s="20">
        <f>CORREL($B2:$B34,K2:K34)</f>
        <v>0.75765339823734668</v>
      </c>
      <c r="L36" s="2"/>
      <c r="M36" s="2"/>
      <c r="N36" s="2"/>
    </row>
    <row r="37" spans="1:14" ht="15.75" thickBot="1" x14ac:dyDescent="0.3"/>
    <row r="38" spans="1:14" ht="21.75" thickBot="1" x14ac:dyDescent="0.4">
      <c r="A38" s="28" t="s">
        <v>100</v>
      </c>
      <c r="B38" s="29" t="s">
        <v>33</v>
      </c>
      <c r="C38" s="29" t="s">
        <v>35</v>
      </c>
      <c r="D38" s="29" t="s">
        <v>37</v>
      </c>
      <c r="E38" s="29" t="s">
        <v>38</v>
      </c>
      <c r="F38" s="29" t="s">
        <v>39</v>
      </c>
      <c r="G38" s="29" t="s">
        <v>40</v>
      </c>
      <c r="H38" s="29" t="s">
        <v>41</v>
      </c>
      <c r="I38" s="29" t="s">
        <v>42</v>
      </c>
      <c r="J38" s="29" t="s">
        <v>44</v>
      </c>
      <c r="K38" s="29" t="s">
        <v>45</v>
      </c>
    </row>
    <row r="39" spans="1:14" ht="15.75" thickBot="1" x14ac:dyDescent="0.3">
      <c r="A39" s="1" t="s">
        <v>56</v>
      </c>
      <c r="B39" s="8">
        <v>6452.8189356356279</v>
      </c>
      <c r="C39" s="11">
        <f>C2/$B2*100</f>
        <v>8.5787731672797616</v>
      </c>
      <c r="D39" s="11">
        <f t="shared" ref="D39:K39" si="1">D2/$B2*100</f>
        <v>12.98067359026385</v>
      </c>
      <c r="E39" s="11">
        <f t="shared" si="1"/>
        <v>2.4751052614607763</v>
      </c>
      <c r="F39" s="11">
        <f t="shared" si="1"/>
        <v>5.8714056170533571</v>
      </c>
      <c r="G39" s="11">
        <f t="shared" si="1"/>
        <v>17.832023867820492</v>
      </c>
      <c r="H39" s="11">
        <f t="shared" si="1"/>
        <v>7.4469452140509205</v>
      </c>
      <c r="I39" s="11">
        <f t="shared" si="1"/>
        <v>26.071235624192756</v>
      </c>
      <c r="J39" s="11">
        <f t="shared" si="1"/>
        <v>8.3572807252981516</v>
      </c>
      <c r="K39" s="11">
        <f t="shared" si="1"/>
        <v>10.386556932579383</v>
      </c>
    </row>
    <row r="40" spans="1:14" ht="15.75" thickBot="1" x14ac:dyDescent="0.3">
      <c r="A40" s="1" t="s">
        <v>57</v>
      </c>
      <c r="B40" s="8">
        <v>6108.5019138769967</v>
      </c>
      <c r="C40" s="11">
        <f t="shared" ref="C40:K40" si="2">C3/$B3*100</f>
        <v>8.8131031419223191</v>
      </c>
      <c r="D40" s="11">
        <f t="shared" si="2"/>
        <v>11.825636592324312</v>
      </c>
      <c r="E40" s="11">
        <f t="shared" si="2"/>
        <v>2.5210479028405159</v>
      </c>
      <c r="F40" s="11">
        <f t="shared" si="2"/>
        <v>6.4516181482095787</v>
      </c>
      <c r="G40" s="11">
        <f t="shared" si="2"/>
        <v>17.832695691503258</v>
      </c>
      <c r="H40" s="11">
        <f t="shared" si="2"/>
        <v>7.7622198387362937</v>
      </c>
      <c r="I40" s="11">
        <f t="shared" si="2"/>
        <v>25.152683186416098</v>
      </c>
      <c r="J40" s="11">
        <f t="shared" si="2"/>
        <v>8.7807586035165013</v>
      </c>
      <c r="K40" s="11">
        <f t="shared" si="2"/>
        <v>10.860236894530935</v>
      </c>
    </row>
    <row r="41" spans="1:14" ht="15.75" thickBot="1" x14ac:dyDescent="0.3">
      <c r="A41" s="1" t="s">
        <v>58</v>
      </c>
      <c r="B41" s="8">
        <v>6093.6959762621318</v>
      </c>
      <c r="C41" s="11">
        <f t="shared" ref="C41:K41" si="3">C4/$B4*100</f>
        <v>8.7060663103171017</v>
      </c>
      <c r="D41" s="11">
        <f t="shared" si="3"/>
        <v>12.381473366734433</v>
      </c>
      <c r="E41" s="11">
        <f t="shared" si="3"/>
        <v>2.4361377422647901</v>
      </c>
      <c r="F41" s="11">
        <f t="shared" si="3"/>
        <v>5.9837774877684007</v>
      </c>
      <c r="G41" s="11">
        <f t="shared" si="3"/>
        <v>18.110478181858021</v>
      </c>
      <c r="H41" s="11">
        <f t="shared" si="3"/>
        <v>7.7569294494002765</v>
      </c>
      <c r="I41" s="11">
        <f t="shared" si="3"/>
        <v>25.399248715365975</v>
      </c>
      <c r="J41" s="11">
        <f t="shared" si="3"/>
        <v>8.4914387178054849</v>
      </c>
      <c r="K41" s="11">
        <f t="shared" si="3"/>
        <v>10.734450028485783</v>
      </c>
    </row>
    <row r="42" spans="1:14" ht="15.75" thickBot="1" x14ac:dyDescent="0.3">
      <c r="A42" s="1" t="s">
        <v>59</v>
      </c>
      <c r="B42" s="8">
        <v>5945.2982005080657</v>
      </c>
      <c r="C42" s="11">
        <f t="shared" ref="C42:K42" si="4">C5/$B5*100</f>
        <v>8.245538871132192</v>
      </c>
      <c r="D42" s="11">
        <f t="shared" si="4"/>
        <v>12.591548318143705</v>
      </c>
      <c r="E42" s="11">
        <f t="shared" si="4"/>
        <v>2.0610205363799667</v>
      </c>
      <c r="F42" s="11">
        <f t="shared" si="4"/>
        <v>5.9145602352010416</v>
      </c>
      <c r="G42" s="11">
        <f t="shared" si="4"/>
        <v>18.57061635690529</v>
      </c>
      <c r="H42" s="11">
        <f t="shared" si="4"/>
        <v>7.7175594441007744</v>
      </c>
      <c r="I42" s="11">
        <f t="shared" si="4"/>
        <v>24.3319429796626</v>
      </c>
      <c r="J42" s="11">
        <f t="shared" si="4"/>
        <v>8.9841281076428299</v>
      </c>
      <c r="K42" s="11">
        <f t="shared" si="4"/>
        <v>11.583085150830923</v>
      </c>
    </row>
    <row r="43" spans="1:14" ht="15.75" thickBot="1" x14ac:dyDescent="0.3">
      <c r="A43" s="1" t="s">
        <v>60</v>
      </c>
      <c r="B43" s="8">
        <v>6372.3545141022068</v>
      </c>
      <c r="C43" s="11">
        <f t="shared" ref="C43:K43" si="5">C6/$B6*100</f>
        <v>8.2365301270732445</v>
      </c>
      <c r="D43" s="11">
        <f t="shared" si="5"/>
        <v>12.643421843720926</v>
      </c>
      <c r="E43" s="11">
        <f t="shared" si="5"/>
        <v>2.3988316575623254</v>
      </c>
      <c r="F43" s="11">
        <f t="shared" si="5"/>
        <v>6.131634310711771</v>
      </c>
      <c r="G43" s="11">
        <f t="shared" si="5"/>
        <v>18.430934847923488</v>
      </c>
      <c r="H43" s="11">
        <f t="shared" si="5"/>
        <v>7.6702360240838363</v>
      </c>
      <c r="I43" s="11">
        <f t="shared" si="5"/>
        <v>23.795580631728942</v>
      </c>
      <c r="J43" s="11">
        <f t="shared" si="5"/>
        <v>9.5438445583681517</v>
      </c>
      <c r="K43" s="11">
        <f t="shared" si="5"/>
        <v>11.148985998827097</v>
      </c>
    </row>
    <row r="44" spans="1:14" ht="15.75" thickBot="1" x14ac:dyDescent="0.3">
      <c r="A44" s="1" t="s">
        <v>61</v>
      </c>
      <c r="B44" s="8">
        <v>6677.9774756128691</v>
      </c>
      <c r="C44" s="11">
        <f t="shared" ref="C44:K44" si="6">C7/$B7*100</f>
        <v>8.923793057268016</v>
      </c>
      <c r="D44" s="11">
        <f t="shared" si="6"/>
        <v>12.790383425154314</v>
      </c>
      <c r="E44" s="11">
        <f t="shared" si="6"/>
        <v>2.420208449806545</v>
      </c>
      <c r="F44" s="11">
        <f t="shared" si="6"/>
        <v>6.3039737032203504</v>
      </c>
      <c r="G44" s="11">
        <f t="shared" si="6"/>
        <v>18.670373234299682</v>
      </c>
      <c r="H44" s="11">
        <f t="shared" si="6"/>
        <v>7.641881439324111</v>
      </c>
      <c r="I44" s="11">
        <f t="shared" si="6"/>
        <v>24.139862967704662</v>
      </c>
      <c r="J44" s="11">
        <f t="shared" si="6"/>
        <v>9.0594805075746514</v>
      </c>
      <c r="K44" s="11">
        <f t="shared" si="6"/>
        <v>10.050043215647717</v>
      </c>
    </row>
    <row r="45" spans="1:14" ht="15.75" thickBot="1" x14ac:dyDescent="0.3">
      <c r="A45" s="1" t="s">
        <v>62</v>
      </c>
      <c r="B45" s="8">
        <v>7069.622308795696</v>
      </c>
      <c r="C45" s="11">
        <f t="shared" ref="C45:K45" si="7">C8/$B8*100</f>
        <v>9.2063194410724893</v>
      </c>
      <c r="D45" s="11">
        <f t="shared" si="7"/>
        <v>11.912887027115456</v>
      </c>
      <c r="E45" s="11">
        <f t="shared" si="7"/>
        <v>2.3251803672508053</v>
      </c>
      <c r="F45" s="11">
        <f t="shared" si="7"/>
        <v>6.2869381179671908</v>
      </c>
      <c r="G45" s="11">
        <f t="shared" si="7"/>
        <v>17.986515600529774</v>
      </c>
      <c r="H45" s="11">
        <f t="shared" si="7"/>
        <v>7.734552932161666</v>
      </c>
      <c r="I45" s="11">
        <f t="shared" si="7"/>
        <v>25.699784700671842</v>
      </c>
      <c r="J45" s="11">
        <f t="shared" si="7"/>
        <v>8.9239186019712573</v>
      </c>
      <c r="K45" s="11">
        <f t="shared" si="7"/>
        <v>9.9239032112592387</v>
      </c>
    </row>
    <row r="46" spans="1:14" ht="15.75" thickBot="1" x14ac:dyDescent="0.3">
      <c r="A46" s="1" t="s">
        <v>63</v>
      </c>
      <c r="B46" s="8">
        <v>7058.0938428372519</v>
      </c>
      <c r="C46" s="11">
        <f t="shared" ref="C46:K46" si="8">C9/$B9*100</f>
        <v>8.7972704542353792</v>
      </c>
      <c r="D46" s="11">
        <f t="shared" si="8"/>
        <v>11.796191662041389</v>
      </c>
      <c r="E46" s="11">
        <f t="shared" si="8"/>
        <v>2.0477574901982045</v>
      </c>
      <c r="F46" s="11">
        <f t="shared" si="8"/>
        <v>5.8355215009063546</v>
      </c>
      <c r="G46" s="11">
        <f t="shared" si="8"/>
        <v>18.244497075658952</v>
      </c>
      <c r="H46" s="11">
        <f t="shared" si="8"/>
        <v>7.3612257898161388</v>
      </c>
      <c r="I46" s="11">
        <f t="shared" si="8"/>
        <v>27.038635851795824</v>
      </c>
      <c r="J46" s="11">
        <f t="shared" si="8"/>
        <v>8.8056741352892267</v>
      </c>
      <c r="K46" s="11">
        <f t="shared" si="8"/>
        <v>10.073226040058422</v>
      </c>
    </row>
    <row r="47" spans="1:14" ht="15.75" thickBot="1" x14ac:dyDescent="0.3">
      <c r="A47" s="1" t="s">
        <v>64</v>
      </c>
      <c r="B47" s="8">
        <v>7390.2867143939347</v>
      </c>
      <c r="C47" s="11">
        <f t="shared" ref="C47:K47" si="9">C10/$B10*100</f>
        <v>8.3086244482212575</v>
      </c>
      <c r="D47" s="11">
        <f t="shared" si="9"/>
        <v>12.477491874546381</v>
      </c>
      <c r="E47" s="11">
        <f t="shared" si="9"/>
        <v>2.2511901842323092</v>
      </c>
      <c r="F47" s="11">
        <f t="shared" si="9"/>
        <v>5.8293836394873777</v>
      </c>
      <c r="G47" s="11">
        <f t="shared" si="9"/>
        <v>17.923589223279496</v>
      </c>
      <c r="H47" s="11">
        <f t="shared" si="9"/>
        <v>7.0368519650587711</v>
      </c>
      <c r="I47" s="11">
        <f t="shared" si="9"/>
        <v>26.81967691489297</v>
      </c>
      <c r="J47" s="11">
        <f t="shared" si="9"/>
        <v>9.6525211935840591</v>
      </c>
      <c r="K47" s="11">
        <f t="shared" si="9"/>
        <v>9.7006705566972489</v>
      </c>
    </row>
    <row r="48" spans="1:14" ht="15.75" thickBot="1" x14ac:dyDescent="0.3">
      <c r="A48" s="1" t="s">
        <v>65</v>
      </c>
      <c r="B48" s="8">
        <v>7508.7814081978158</v>
      </c>
      <c r="C48" s="11">
        <f t="shared" ref="C48:K48" si="10">C11/$B11*100</f>
        <v>8.6718316795140868</v>
      </c>
      <c r="D48" s="11">
        <f t="shared" si="10"/>
        <v>12.027759499836767</v>
      </c>
      <c r="E48" s="11">
        <f t="shared" si="10"/>
        <v>2.2067071700192287</v>
      </c>
      <c r="F48" s="11">
        <f t="shared" si="10"/>
        <v>5.7605480535040918</v>
      </c>
      <c r="G48" s="11">
        <f t="shared" si="10"/>
        <v>18.964820328019815</v>
      </c>
      <c r="H48" s="11">
        <f t="shared" si="10"/>
        <v>7.483794818607878</v>
      </c>
      <c r="I48" s="11">
        <f t="shared" si="10"/>
        <v>26.437506415529171</v>
      </c>
      <c r="J48" s="11">
        <f t="shared" si="10"/>
        <v>9.3513468714743482</v>
      </c>
      <c r="K48" s="11">
        <f t="shared" si="10"/>
        <v>9.0956851634946574</v>
      </c>
    </row>
    <row r="49" spans="1:11" ht="15.75" thickBot="1" x14ac:dyDescent="0.3">
      <c r="A49" s="1" t="s">
        <v>66</v>
      </c>
      <c r="B49" s="8">
        <v>7720.182062223912</v>
      </c>
      <c r="C49" s="11">
        <f t="shared" ref="C49:K49" si="11">C12/$B12*100</f>
        <v>8.5825726904846569</v>
      </c>
      <c r="D49" s="11">
        <f t="shared" si="11"/>
        <v>11.035178405310475</v>
      </c>
      <c r="E49" s="11">
        <f t="shared" si="11"/>
        <v>2.0000826650408072</v>
      </c>
      <c r="F49" s="11">
        <f t="shared" si="11"/>
        <v>5.931037861868707</v>
      </c>
      <c r="G49" s="11">
        <f t="shared" si="11"/>
        <v>18.331614776941873</v>
      </c>
      <c r="H49" s="11">
        <f t="shared" si="11"/>
        <v>7.5886470156495207</v>
      </c>
      <c r="I49" s="11">
        <f t="shared" si="11"/>
        <v>27.272646478103269</v>
      </c>
      <c r="J49" s="11">
        <f t="shared" si="11"/>
        <v>9.5795868491552376</v>
      </c>
      <c r="K49" s="11">
        <f t="shared" si="11"/>
        <v>9.6786332574454867</v>
      </c>
    </row>
    <row r="50" spans="1:11" ht="15.75" thickBot="1" x14ac:dyDescent="0.3">
      <c r="A50" s="1" t="s">
        <v>67</v>
      </c>
      <c r="B50" s="8">
        <v>7558.6766015151779</v>
      </c>
      <c r="C50" s="11">
        <f t="shared" ref="C50:K50" si="12">C13/$B13*100</f>
        <v>8.2345252444358668</v>
      </c>
      <c r="D50" s="11">
        <f t="shared" si="12"/>
        <v>11.229128272066818</v>
      </c>
      <c r="E50" s="11">
        <f t="shared" si="12"/>
        <v>1.9503242215191143</v>
      </c>
      <c r="F50" s="11">
        <f t="shared" si="12"/>
        <v>5.4907465487654532</v>
      </c>
      <c r="G50" s="11">
        <f t="shared" si="12"/>
        <v>18.55042182377667</v>
      </c>
      <c r="H50" s="11">
        <f t="shared" si="12"/>
        <v>7.7347281429973549</v>
      </c>
      <c r="I50" s="11">
        <f t="shared" si="12"/>
        <v>27.318173039701758</v>
      </c>
      <c r="J50" s="11">
        <f t="shared" si="12"/>
        <v>10.12005132915202</v>
      </c>
      <c r="K50" s="11">
        <f t="shared" si="12"/>
        <v>9.371901377584809</v>
      </c>
    </row>
    <row r="51" spans="1:11" ht="15.75" thickBot="1" x14ac:dyDescent="0.3">
      <c r="A51" s="1" t="s">
        <v>68</v>
      </c>
      <c r="B51" s="8">
        <v>7780.6961161692025</v>
      </c>
      <c r="C51" s="11">
        <f t="shared" ref="C51:K51" si="13">C14/$B14*100</f>
        <v>7.8781484323937319</v>
      </c>
      <c r="D51" s="11">
        <f t="shared" si="13"/>
        <v>11.421926264841444</v>
      </c>
      <c r="E51" s="11">
        <f t="shared" si="13"/>
        <v>2.3265724129749188</v>
      </c>
      <c r="F51" s="11">
        <f t="shared" si="13"/>
        <v>5.5776859731362114</v>
      </c>
      <c r="G51" s="11">
        <f t="shared" si="13"/>
        <v>18.56101182587188</v>
      </c>
      <c r="H51" s="11">
        <f t="shared" si="13"/>
        <v>7.6158837757345568</v>
      </c>
      <c r="I51" s="11">
        <f t="shared" si="13"/>
        <v>26.812792788806878</v>
      </c>
      <c r="J51" s="11">
        <f t="shared" si="13"/>
        <v>10.151904913227712</v>
      </c>
      <c r="K51" s="11">
        <f t="shared" si="13"/>
        <v>9.654073613012617</v>
      </c>
    </row>
    <row r="52" spans="1:11" ht="15.75" thickBot="1" x14ac:dyDescent="0.3">
      <c r="A52" s="1" t="s">
        <v>69</v>
      </c>
      <c r="B52" s="8">
        <v>7921.4062168378759</v>
      </c>
      <c r="C52" s="11">
        <f t="shared" ref="C52:K52" si="14">C15/$B15*100</f>
        <v>7.809983299657806</v>
      </c>
      <c r="D52" s="11">
        <f t="shared" si="14"/>
        <v>11.743383430383624</v>
      </c>
      <c r="E52" s="11">
        <f t="shared" si="14"/>
        <v>1.9974438312627525</v>
      </c>
      <c r="F52" s="11">
        <f t="shared" si="14"/>
        <v>5.5783808674335145</v>
      </c>
      <c r="G52" s="11">
        <f t="shared" si="14"/>
        <v>18.849297723204163</v>
      </c>
      <c r="H52" s="11">
        <f t="shared" si="14"/>
        <v>8.3543740003043023</v>
      </c>
      <c r="I52" s="11">
        <f t="shared" si="14"/>
        <v>26.250914676401255</v>
      </c>
      <c r="J52" s="11">
        <f t="shared" si="14"/>
        <v>9.5031967622799414</v>
      </c>
      <c r="K52" s="11">
        <f t="shared" si="14"/>
        <v>9.9130254090728975</v>
      </c>
    </row>
    <row r="53" spans="1:11" ht="15.75" thickBot="1" x14ac:dyDescent="0.3">
      <c r="A53" s="1" t="s">
        <v>70</v>
      </c>
      <c r="B53" s="8">
        <v>7759.3994774641569</v>
      </c>
      <c r="C53" s="11">
        <f t="shared" ref="C53:K53" si="15">C16/$B16*100</f>
        <v>8.66415425363388</v>
      </c>
      <c r="D53" s="11">
        <f t="shared" si="15"/>
        <v>11.550017184162435</v>
      </c>
      <c r="E53" s="11">
        <f t="shared" si="15"/>
        <v>2.0434038204006422</v>
      </c>
      <c r="F53" s="11">
        <f t="shared" si="15"/>
        <v>5.3252883439457293</v>
      </c>
      <c r="G53" s="11">
        <f t="shared" si="15"/>
        <v>18.13212734131514</v>
      </c>
      <c r="H53" s="11">
        <f t="shared" si="15"/>
        <v>8.3714422528485954</v>
      </c>
      <c r="I53" s="11">
        <f t="shared" si="15"/>
        <v>26.62093750709974</v>
      </c>
      <c r="J53" s="11">
        <f t="shared" si="15"/>
        <v>9.549461022378976</v>
      </c>
      <c r="K53" s="11">
        <f t="shared" si="15"/>
        <v>9.7431682742144137</v>
      </c>
    </row>
    <row r="54" spans="1:11" ht="15.75" thickBot="1" x14ac:dyDescent="0.3">
      <c r="A54" s="1" t="s">
        <v>71</v>
      </c>
      <c r="B54" s="8">
        <v>7638.2496144577635</v>
      </c>
      <c r="C54" s="11">
        <f t="shared" ref="C54:K54" si="16">C17/$B17*100</f>
        <v>8.6102496013165677</v>
      </c>
      <c r="D54" s="11">
        <f t="shared" si="16"/>
        <v>11.548815191960216</v>
      </c>
      <c r="E54" s="11">
        <f t="shared" si="16"/>
        <v>2.0627776524179788</v>
      </c>
      <c r="F54" s="11">
        <f t="shared" si="16"/>
        <v>5.6847945182498423</v>
      </c>
      <c r="G54" s="11">
        <f t="shared" si="16"/>
        <v>17.970937565548279</v>
      </c>
      <c r="H54" s="11">
        <f t="shared" si="16"/>
        <v>8.2916975677845386</v>
      </c>
      <c r="I54" s="11">
        <f t="shared" si="16"/>
        <v>25.673841985216271</v>
      </c>
      <c r="J54" s="11">
        <f t="shared" si="16"/>
        <v>9.8589091204737773</v>
      </c>
      <c r="K54" s="11">
        <f t="shared" si="16"/>
        <v>10.297976797032328</v>
      </c>
    </row>
    <row r="55" spans="1:11" ht="15.75" thickBot="1" x14ac:dyDescent="0.3">
      <c r="A55" s="1" t="s">
        <v>72</v>
      </c>
      <c r="B55" s="8">
        <v>8026.0365865075019</v>
      </c>
      <c r="C55" s="11">
        <f t="shared" ref="C55:K55" si="17">C18/$B18*100</f>
        <v>8.3676376291417824</v>
      </c>
      <c r="D55" s="11">
        <f t="shared" si="17"/>
        <v>11.607367727977607</v>
      </c>
      <c r="E55" s="11">
        <f t="shared" si="17"/>
        <v>1.8483826300426425</v>
      </c>
      <c r="F55" s="11">
        <f t="shared" si="17"/>
        <v>5.7311967181964487</v>
      </c>
      <c r="G55" s="11">
        <f t="shared" si="17"/>
        <v>19.021939268275172</v>
      </c>
      <c r="H55" s="11">
        <f t="shared" si="17"/>
        <v>8.1699517649868536</v>
      </c>
      <c r="I55" s="11">
        <f t="shared" si="17"/>
        <v>25.179704606636342</v>
      </c>
      <c r="J55" s="11">
        <f t="shared" si="17"/>
        <v>10.265452079192512</v>
      </c>
      <c r="K55" s="11">
        <f t="shared" si="17"/>
        <v>9.8083675755506494</v>
      </c>
    </row>
    <row r="56" spans="1:11" ht="15.75" thickBot="1" x14ac:dyDescent="0.3">
      <c r="A56" s="1" t="s">
        <v>73</v>
      </c>
      <c r="B56" s="8">
        <v>7921.5896086393504</v>
      </c>
      <c r="C56" s="11">
        <f t="shared" ref="C56:K56" si="18">C19/$B19*100</f>
        <v>8.580016519622383</v>
      </c>
      <c r="D56" s="11">
        <f t="shared" si="18"/>
        <v>11.694361185763777</v>
      </c>
      <c r="E56" s="11">
        <f t="shared" si="18"/>
        <v>2.1373869851636544</v>
      </c>
      <c r="F56" s="11">
        <f t="shared" si="18"/>
        <v>5.9165239124693594</v>
      </c>
      <c r="G56" s="11">
        <f t="shared" si="18"/>
        <v>18.672002748737221</v>
      </c>
      <c r="H56" s="11">
        <f t="shared" si="18"/>
        <v>8.2366043439218259</v>
      </c>
      <c r="I56" s="11">
        <f t="shared" si="18"/>
        <v>24.984198313405916</v>
      </c>
      <c r="J56" s="11">
        <f t="shared" si="18"/>
        <v>9.8696201495401201</v>
      </c>
      <c r="K56" s="11">
        <f t="shared" si="18"/>
        <v>9.9092858413757305</v>
      </c>
    </row>
    <row r="57" spans="1:11" ht="15.75" thickBot="1" x14ac:dyDescent="0.3">
      <c r="A57" s="1" t="s">
        <v>74</v>
      </c>
      <c r="B57" s="8">
        <v>8040.8092538224228</v>
      </c>
      <c r="C57" s="11">
        <f t="shared" ref="C57:K57" si="19">C20/$B20*100</f>
        <v>9.2859172074152401</v>
      </c>
      <c r="D57" s="11">
        <f t="shared" si="19"/>
        <v>12.033703029460503</v>
      </c>
      <c r="E57" s="11">
        <f t="shared" si="19"/>
        <v>2.1730296306301855</v>
      </c>
      <c r="F57" s="11">
        <f t="shared" si="19"/>
        <v>5.8719160449540055</v>
      </c>
      <c r="G57" s="11">
        <f t="shared" si="19"/>
        <v>19.056720888066465</v>
      </c>
      <c r="H57" s="11">
        <f t="shared" si="19"/>
        <v>7.3590625798737861</v>
      </c>
      <c r="I57" s="11">
        <f t="shared" si="19"/>
        <v>24.268833414803698</v>
      </c>
      <c r="J57" s="11">
        <f t="shared" si="19"/>
        <v>10.580054998694537</v>
      </c>
      <c r="K57" s="11">
        <f t="shared" si="19"/>
        <v>9.3707622061018121</v>
      </c>
    </row>
    <row r="58" spans="1:11" ht="15.75" thickBot="1" x14ac:dyDescent="0.3">
      <c r="A58" s="1" t="s">
        <v>75</v>
      </c>
      <c r="B58" s="8">
        <v>7865.5885678827835</v>
      </c>
      <c r="C58" s="11">
        <f t="shared" ref="C58:K58" si="20">C21/$B21*100</f>
        <v>8.9702134980379107</v>
      </c>
      <c r="D58" s="11">
        <f t="shared" si="20"/>
        <v>13.189215374717083</v>
      </c>
      <c r="E58" s="11">
        <f t="shared" si="20"/>
        <v>2.0479954778839673</v>
      </c>
      <c r="F58" s="11">
        <f t="shared" si="20"/>
        <v>6.0709786998852522</v>
      </c>
      <c r="G58" s="11">
        <f t="shared" si="20"/>
        <v>18.982619700795983</v>
      </c>
      <c r="H58" s="11">
        <f t="shared" si="20"/>
        <v>7.4022973299700272</v>
      </c>
      <c r="I58" s="11">
        <f t="shared" si="20"/>
        <v>24.172563924194197</v>
      </c>
      <c r="J58" s="11">
        <f t="shared" si="20"/>
        <v>10.360589300288167</v>
      </c>
      <c r="K58" s="11">
        <f t="shared" si="20"/>
        <v>8.8035266942266901</v>
      </c>
    </row>
    <row r="59" spans="1:11" ht="15.75" thickBot="1" x14ac:dyDescent="0.3">
      <c r="A59" s="1" t="s">
        <v>76</v>
      </c>
      <c r="B59" s="8">
        <v>8232.0756414172884</v>
      </c>
      <c r="C59" s="11">
        <f t="shared" ref="C59:K59" si="21">C22/$B22*100</f>
        <v>8.6501289409134241</v>
      </c>
      <c r="D59" s="11">
        <f t="shared" si="21"/>
        <v>12.9392237848961</v>
      </c>
      <c r="E59" s="11">
        <f t="shared" si="21"/>
        <v>1.9720497824233623</v>
      </c>
      <c r="F59" s="11">
        <f t="shared" si="21"/>
        <v>5.7843415010536416</v>
      </c>
      <c r="G59" s="11">
        <f t="shared" si="21"/>
        <v>18.147270197781733</v>
      </c>
      <c r="H59" s="11">
        <f t="shared" si="21"/>
        <v>7.3408201908020931</v>
      </c>
      <c r="I59" s="11">
        <f t="shared" si="21"/>
        <v>25.421770314072411</v>
      </c>
      <c r="J59" s="11">
        <f t="shared" si="21"/>
        <v>9.9631952980249014</v>
      </c>
      <c r="K59" s="11">
        <f t="shared" si="21"/>
        <v>9.7811999900321371</v>
      </c>
    </row>
    <row r="60" spans="1:11" ht="15.75" thickBot="1" x14ac:dyDescent="0.3">
      <c r="A60" s="1" t="s">
        <v>77</v>
      </c>
      <c r="B60" s="8">
        <v>8289.0175194576368</v>
      </c>
      <c r="C60" s="11">
        <f t="shared" ref="C60:K60" si="22">C23/$B23*100</f>
        <v>9.0024464719551354</v>
      </c>
      <c r="D60" s="11">
        <f t="shared" si="22"/>
        <v>12.535222012714122</v>
      </c>
      <c r="E60" s="11">
        <f t="shared" si="22"/>
        <v>2.0713279084652649</v>
      </c>
      <c r="F60" s="11">
        <f t="shared" si="22"/>
        <v>5.8398114088404087</v>
      </c>
      <c r="G60" s="11">
        <f t="shared" si="22"/>
        <v>19.025694660326693</v>
      </c>
      <c r="H60" s="11">
        <f t="shared" si="22"/>
        <v>7.7498425513971441</v>
      </c>
      <c r="I60" s="11">
        <f t="shared" si="22"/>
        <v>24.589349938071443</v>
      </c>
      <c r="J60" s="11">
        <f t="shared" si="22"/>
        <v>9.6650865069746867</v>
      </c>
      <c r="K60" s="11">
        <f t="shared" si="22"/>
        <v>9.5212185412553385</v>
      </c>
    </row>
    <row r="61" spans="1:11" ht="15.75" thickBot="1" x14ac:dyDescent="0.3">
      <c r="A61" s="1" t="s">
        <v>78</v>
      </c>
      <c r="B61" s="8">
        <v>8074.7509322951528</v>
      </c>
      <c r="C61" s="11">
        <f t="shared" ref="C61:K61" si="23">C24/$B24*100</f>
        <v>8.9670173806040143</v>
      </c>
      <c r="D61" s="11">
        <f t="shared" si="23"/>
        <v>12.673186346409945</v>
      </c>
      <c r="E61" s="11">
        <f t="shared" si="23"/>
        <v>2.192974238752655</v>
      </c>
      <c r="F61" s="11">
        <f t="shared" si="23"/>
        <v>6.296565471184473</v>
      </c>
      <c r="G61" s="11">
        <f t="shared" si="23"/>
        <v>18.853880210068404</v>
      </c>
      <c r="H61" s="11">
        <f t="shared" si="23"/>
        <v>7.8239289611397727</v>
      </c>
      <c r="I61" s="11">
        <f t="shared" si="23"/>
        <v>24.47576702757641</v>
      </c>
      <c r="J61" s="11">
        <f t="shared" si="23"/>
        <v>9.5760144464012615</v>
      </c>
      <c r="K61" s="11">
        <f t="shared" si="23"/>
        <v>9.140665917863231</v>
      </c>
    </row>
    <row r="62" spans="1:11" ht="15.75" thickBot="1" x14ac:dyDescent="0.3">
      <c r="A62" s="1" t="s">
        <v>79</v>
      </c>
      <c r="B62" s="8">
        <v>7806.6049091369659</v>
      </c>
      <c r="C62" s="11">
        <f t="shared" ref="C62:K62" si="24">C25/$B25*100</f>
        <v>8.1047123390453866</v>
      </c>
      <c r="D62" s="11">
        <f t="shared" si="24"/>
        <v>13.003811058711776</v>
      </c>
      <c r="E62" s="11">
        <f t="shared" si="24"/>
        <v>2.251314903798717</v>
      </c>
      <c r="F62" s="11">
        <f t="shared" si="24"/>
        <v>6.6196251940599176</v>
      </c>
      <c r="G62" s="11">
        <f t="shared" si="24"/>
        <v>18.36071508545421</v>
      </c>
      <c r="H62" s="11">
        <f t="shared" si="24"/>
        <v>8.1392646672498756</v>
      </c>
      <c r="I62" s="11">
        <f t="shared" si="24"/>
        <v>25.153181014032107</v>
      </c>
      <c r="J62" s="11">
        <f t="shared" si="24"/>
        <v>9.9072923676416735</v>
      </c>
      <c r="K62" s="11">
        <f t="shared" si="24"/>
        <v>8.460083370006771</v>
      </c>
    </row>
    <row r="63" spans="1:11" ht="15.75" thickBot="1" x14ac:dyDescent="0.3">
      <c r="A63" s="1" t="s">
        <v>80</v>
      </c>
      <c r="B63" s="8">
        <v>8157.3430870545035</v>
      </c>
      <c r="C63" s="11">
        <f t="shared" ref="C63:K63" si="25">C26/$B26*100</f>
        <v>8.0110042409521416</v>
      </c>
      <c r="D63" s="11">
        <f t="shared" si="25"/>
        <v>12.90969702894847</v>
      </c>
      <c r="E63" s="11">
        <f t="shared" si="25"/>
        <v>2.4972475593170049</v>
      </c>
      <c r="F63" s="11">
        <f t="shared" si="25"/>
        <v>6.2984317512739061</v>
      </c>
      <c r="G63" s="11">
        <f t="shared" si="25"/>
        <v>18.507347613078871</v>
      </c>
      <c r="H63" s="11">
        <f t="shared" si="25"/>
        <v>7.9092275066166131</v>
      </c>
      <c r="I63" s="11">
        <f t="shared" si="25"/>
        <v>24.941636597204511</v>
      </c>
      <c r="J63" s="11">
        <f t="shared" si="25"/>
        <v>9.9524027844479619</v>
      </c>
      <c r="K63" s="11">
        <f t="shared" si="25"/>
        <v>8.9730049181602052</v>
      </c>
    </row>
    <row r="64" spans="1:11" ht="15.75" thickBot="1" x14ac:dyDescent="0.3">
      <c r="A64" s="1" t="s">
        <v>81</v>
      </c>
      <c r="B64" s="8">
        <v>8331.6471315973176</v>
      </c>
      <c r="C64" s="11">
        <f t="shared" ref="C64:K64" si="26">C27/$B27*100</f>
        <v>8.9384151394274838</v>
      </c>
      <c r="D64" s="11">
        <f t="shared" si="26"/>
        <v>12.984392496779638</v>
      </c>
      <c r="E64" s="11">
        <f t="shared" si="26"/>
        <v>2.5465397096848612</v>
      </c>
      <c r="F64" s="11">
        <f t="shared" si="26"/>
        <v>6.2720578698060931</v>
      </c>
      <c r="G64" s="11">
        <f t="shared" si="26"/>
        <v>19.603838103091796</v>
      </c>
      <c r="H64" s="11">
        <f t="shared" si="26"/>
        <v>7.71954234407497</v>
      </c>
      <c r="I64" s="11">
        <f t="shared" si="26"/>
        <v>23.509005558486802</v>
      </c>
      <c r="J64" s="11">
        <f t="shared" si="26"/>
        <v>9.8947620072656086</v>
      </c>
      <c r="K64" s="11">
        <f t="shared" si="26"/>
        <v>8.5314467713820061</v>
      </c>
    </row>
    <row r="65" spans="1:11" ht="15.75" thickBot="1" x14ac:dyDescent="0.3">
      <c r="A65" s="1" t="s">
        <v>82</v>
      </c>
      <c r="B65" s="8">
        <v>8435.8057535142343</v>
      </c>
      <c r="C65" s="11">
        <f t="shared" ref="C65:K65" si="27">C28/$B28*100</f>
        <v>8.8499852793843079</v>
      </c>
      <c r="D65" s="11">
        <f t="shared" si="27"/>
        <v>12.298684982858129</v>
      </c>
      <c r="E65" s="11">
        <f t="shared" si="27"/>
        <v>2.3433650742933203</v>
      </c>
      <c r="F65" s="11">
        <f t="shared" si="27"/>
        <v>6.1840765164182816</v>
      </c>
      <c r="G65" s="11">
        <f t="shared" si="27"/>
        <v>19.782036942252702</v>
      </c>
      <c r="H65" s="11">
        <f t="shared" si="27"/>
        <v>7.8498970155938235</v>
      </c>
      <c r="I65" s="11">
        <f t="shared" si="27"/>
        <v>24.038765834138722</v>
      </c>
      <c r="J65" s="11">
        <f t="shared" si="27"/>
        <v>9.736589959735138</v>
      </c>
      <c r="K65" s="11">
        <f t="shared" si="27"/>
        <v>8.9165983953252805</v>
      </c>
    </row>
    <row r="66" spans="1:11" ht="15.75" thickBot="1" x14ac:dyDescent="0.3">
      <c r="A66" s="1" t="s">
        <v>83</v>
      </c>
      <c r="B66" s="8">
        <v>8096.3966166005321</v>
      </c>
      <c r="C66" s="11">
        <f t="shared" ref="C66:K66" si="28">C29/$B29*100</f>
        <v>8.7128158340852018</v>
      </c>
      <c r="D66" s="11">
        <f t="shared" si="28"/>
        <v>11.880206731722426</v>
      </c>
      <c r="E66" s="11">
        <f t="shared" si="28"/>
        <v>2.4709710235020039</v>
      </c>
      <c r="F66" s="11">
        <f t="shared" si="28"/>
        <v>6.2347404793659953</v>
      </c>
      <c r="G66" s="11">
        <f t="shared" si="28"/>
        <v>19.00346201834547</v>
      </c>
      <c r="H66" s="11">
        <f t="shared" si="28"/>
        <v>7.8173241420889594</v>
      </c>
      <c r="I66" s="11">
        <f t="shared" si="28"/>
        <v>25.306436411427303</v>
      </c>
      <c r="J66" s="11">
        <f t="shared" si="28"/>
        <v>9.5540232048855067</v>
      </c>
      <c r="K66" s="11">
        <f t="shared" si="28"/>
        <v>9.0200201545770469</v>
      </c>
    </row>
    <row r="67" spans="1:11" ht="15.75" thickBot="1" x14ac:dyDescent="0.3">
      <c r="A67" s="1" t="s">
        <v>84</v>
      </c>
      <c r="B67" s="8">
        <v>8735.6844628271519</v>
      </c>
      <c r="C67" s="11">
        <f t="shared" ref="C67:K67" si="29">C30/$B30*100</f>
        <v>7.8815170209011685</v>
      </c>
      <c r="D67" s="11">
        <f t="shared" si="29"/>
        <v>11.842733850580215</v>
      </c>
      <c r="E67" s="11">
        <f t="shared" si="29"/>
        <v>2.6072470229438109</v>
      </c>
      <c r="F67" s="11">
        <f t="shared" si="29"/>
        <v>5.7283029816099358</v>
      </c>
      <c r="G67" s="11">
        <f t="shared" si="29"/>
        <v>18.021884994914831</v>
      </c>
      <c r="H67" s="11">
        <f t="shared" si="29"/>
        <v>7.9452118014399371</v>
      </c>
      <c r="I67" s="11">
        <f t="shared" si="29"/>
        <v>27.394509736126295</v>
      </c>
      <c r="J67" s="11">
        <f t="shared" si="29"/>
        <v>9.0588896422771068</v>
      </c>
      <c r="K67" s="11">
        <f t="shared" si="29"/>
        <v>9.519702949206879</v>
      </c>
    </row>
    <row r="68" spans="1:11" ht="15.75" thickBot="1" x14ac:dyDescent="0.3">
      <c r="A68" s="1" t="s">
        <v>85</v>
      </c>
      <c r="B68" s="8">
        <v>8377.9394011199838</v>
      </c>
      <c r="C68" s="11">
        <f t="shared" ref="C68:K68" si="30">C31/$B31*100</f>
        <v>8.5408555991716728</v>
      </c>
      <c r="D68" s="11">
        <f t="shared" si="30"/>
        <v>12.071992701788655</v>
      </c>
      <c r="E68" s="11">
        <f t="shared" si="30"/>
        <v>2.4735826254354669</v>
      </c>
      <c r="F68" s="11">
        <f t="shared" si="30"/>
        <v>6.06385496025315</v>
      </c>
      <c r="G68" s="11">
        <f t="shared" si="30"/>
        <v>17.406291859859639</v>
      </c>
      <c r="H68" s="11">
        <f t="shared" si="30"/>
        <v>7.4947526606702937</v>
      </c>
      <c r="I68" s="11">
        <f t="shared" si="30"/>
        <v>27.017318763693112</v>
      </c>
      <c r="J68" s="11">
        <f t="shared" si="30"/>
        <v>9.0415509242304939</v>
      </c>
      <c r="K68" s="11">
        <f t="shared" si="30"/>
        <v>9.8897999048974512</v>
      </c>
    </row>
    <row r="69" spans="1:11" ht="15.75" thickBot="1" x14ac:dyDescent="0.3">
      <c r="A69" s="1" t="s">
        <v>86</v>
      </c>
      <c r="B69" s="8">
        <v>8304.119571359477</v>
      </c>
      <c r="C69" s="11">
        <f t="shared" ref="C69:K69" si="31">C32/$B32*100</f>
        <v>8.3922871931853589</v>
      </c>
      <c r="D69" s="11">
        <f t="shared" si="31"/>
        <v>12.221127062741553</v>
      </c>
      <c r="E69" s="11">
        <f t="shared" si="31"/>
        <v>2.6804898188730371</v>
      </c>
      <c r="F69" s="11">
        <f t="shared" si="31"/>
        <v>5.7992679779512386</v>
      </c>
      <c r="G69" s="11">
        <f t="shared" si="31"/>
        <v>17.143465362783608</v>
      </c>
      <c r="H69" s="11">
        <f t="shared" si="31"/>
        <v>7.6129083353094114</v>
      </c>
      <c r="I69" s="11">
        <f t="shared" si="31"/>
        <v>27.645107050294804</v>
      </c>
      <c r="J69" s="11">
        <f t="shared" si="31"/>
        <v>9.1082626407430674</v>
      </c>
      <c r="K69" s="11">
        <f t="shared" si="31"/>
        <v>9.3970845581180686</v>
      </c>
    </row>
    <row r="70" spans="1:11" ht="15.75" thickBot="1" x14ac:dyDescent="0.3">
      <c r="A70" s="1" t="s">
        <v>87</v>
      </c>
      <c r="B70" s="10">
        <v>8186.7559147755974</v>
      </c>
      <c r="C70" s="11">
        <f t="shared" ref="C70:K70" si="32">C33/$B33*100</f>
        <v>8.2147437333267845</v>
      </c>
      <c r="D70" s="11">
        <f t="shared" si="32"/>
        <v>11.641555512854191</v>
      </c>
      <c r="E70" s="11">
        <f t="shared" si="32"/>
        <v>2.4230257280859564</v>
      </c>
      <c r="F70" s="11">
        <f t="shared" si="32"/>
        <v>5.7451827822950214</v>
      </c>
      <c r="G70" s="11">
        <f t="shared" si="32"/>
        <v>17.993630253807417</v>
      </c>
      <c r="H70" s="11">
        <f t="shared" si="32"/>
        <v>7.5499593093657769</v>
      </c>
      <c r="I70" s="11">
        <f t="shared" si="32"/>
        <v>26.929862679374857</v>
      </c>
      <c r="J70" s="11">
        <f t="shared" si="32"/>
        <v>9.4565158635682778</v>
      </c>
      <c r="K70" s="11">
        <f t="shared" si="32"/>
        <v>10.045524137321802</v>
      </c>
    </row>
    <row r="71" spans="1:11" ht="15.75" thickBot="1" x14ac:dyDescent="0.3">
      <c r="A71" s="1" t="s">
        <v>88</v>
      </c>
      <c r="B71" s="8">
        <v>8927.2583034158033</v>
      </c>
      <c r="C71" s="11">
        <f>C34/$B34*100</f>
        <v>7.864731799685984</v>
      </c>
      <c r="D71" s="11">
        <f t="shared" ref="D71:K71" si="33">D34/$B34*100</f>
        <v>12.298025632925224</v>
      </c>
      <c r="E71" s="11">
        <f t="shared" si="33"/>
        <v>2.2094386205202494</v>
      </c>
      <c r="F71" s="11">
        <f t="shared" si="33"/>
        <v>5.7572476519973561</v>
      </c>
      <c r="G71" s="11">
        <f t="shared" si="33"/>
        <v>18.04187208681622</v>
      </c>
      <c r="H71" s="11">
        <f t="shared" si="33"/>
        <v>7.8193723624662193</v>
      </c>
      <c r="I71" s="11">
        <f t="shared" si="33"/>
        <v>27.344167890535754</v>
      </c>
      <c r="J71" s="11">
        <f t="shared" si="33"/>
        <v>9.100685942690081</v>
      </c>
      <c r="K71" s="11">
        <f t="shared" si="33"/>
        <v>9.5644580123630565</v>
      </c>
    </row>
    <row r="72" spans="1:11" ht="15.75" thickBot="1" x14ac:dyDescent="0.3"/>
    <row r="73" spans="1:11" ht="15.75" thickBot="1" x14ac:dyDescent="0.3">
      <c r="A73" s="19" t="s">
        <v>101</v>
      </c>
      <c r="B73" s="31"/>
      <c r="C73" s="20">
        <f t="shared" ref="C73:K73" si="34">AVERAGE(C39:C71)</f>
        <v>8.5333918196004142</v>
      </c>
      <c r="D73" s="20">
        <f t="shared" si="34"/>
        <v>12.175164317286544</v>
      </c>
      <c r="E73" s="20">
        <f t="shared" si="34"/>
        <v>2.2566715183469039</v>
      </c>
      <c r="F73" s="20">
        <f t="shared" si="34"/>
        <v>5.9445883893649532</v>
      </c>
      <c r="G73" s="20">
        <f t="shared" si="34"/>
        <v>18.442019013906439</v>
      </c>
      <c r="H73" s="20">
        <f t="shared" si="34"/>
        <v>7.7426950768977862</v>
      </c>
      <c r="I73" s="20">
        <f t="shared" si="34"/>
        <v>25.672958895071655</v>
      </c>
      <c r="J73" s="20">
        <f t="shared" si="34"/>
        <v>9.5092269738119199</v>
      </c>
      <c r="K73" s="20">
        <f t="shared" si="34"/>
        <v>9.7232839957132757</v>
      </c>
    </row>
    <row r="74" spans="1:11" ht="15.75" thickBot="1" x14ac:dyDescent="0.3">
      <c r="A74" s="19" t="s">
        <v>102</v>
      </c>
      <c r="B74" s="31"/>
      <c r="C74" s="20">
        <f t="shared" ref="C74:K74" si="35">STDEV(C39:C71)</f>
        <v>0.3971843375965825</v>
      </c>
      <c r="D74" s="20">
        <f t="shared" si="35"/>
        <v>0.57585428975986452</v>
      </c>
      <c r="E74" s="20">
        <f t="shared" si="35"/>
        <v>0.21841065171750573</v>
      </c>
      <c r="F74" s="20">
        <f t="shared" si="35"/>
        <v>0.29293394633258263</v>
      </c>
      <c r="G74" s="20">
        <f t="shared" si="35"/>
        <v>0.57709735445673238</v>
      </c>
      <c r="H74" s="20">
        <f t="shared" si="35"/>
        <v>0.3136643289765535</v>
      </c>
      <c r="I74" s="20">
        <f t="shared" si="35"/>
        <v>1.2333543523059725</v>
      </c>
      <c r="J74" s="20">
        <f t="shared" si="35"/>
        <v>0.53875043134149481</v>
      </c>
      <c r="K74" s="20">
        <f t="shared" si="35"/>
        <v>0.7033858830596198</v>
      </c>
    </row>
    <row r="75" spans="1:11" ht="15.75" thickBot="1" x14ac:dyDescent="0.3">
      <c r="A75" s="19" t="s">
        <v>103</v>
      </c>
      <c r="B75" s="31"/>
      <c r="C75" s="20">
        <f t="shared" ref="C75:K75" si="36">MAX(C39:C71)-MIN(C39:C71)</f>
        <v>1.475933907757434</v>
      </c>
      <c r="D75" s="20">
        <f t="shared" si="36"/>
        <v>2.1540369694066079</v>
      </c>
      <c r="E75" s="20">
        <f t="shared" si="36"/>
        <v>0.83210718883039458</v>
      </c>
      <c r="F75" s="20">
        <f t="shared" si="36"/>
        <v>1.2943368501141883</v>
      </c>
      <c r="G75" s="20">
        <f t="shared" si="36"/>
        <v>2.6385715794690938</v>
      </c>
      <c r="H75" s="20">
        <f t="shared" si="36"/>
        <v>1.3345902877898244</v>
      </c>
      <c r="I75" s="20">
        <f t="shared" si="36"/>
        <v>4.1361014918080024</v>
      </c>
      <c r="J75" s="20">
        <f t="shared" si="36"/>
        <v>2.2227742733963858</v>
      </c>
      <c r="K75" s="20">
        <f t="shared" si="36"/>
        <v>3.1230017808241524</v>
      </c>
    </row>
    <row r="76" spans="1:11" ht="15.75" thickBot="1" x14ac:dyDescent="0.3">
      <c r="A76" s="19" t="s">
        <v>105</v>
      </c>
      <c r="B76" s="31"/>
      <c r="C76" s="20">
        <f>MEDIAN(C39:C71)</f>
        <v>8.5825726904846569</v>
      </c>
      <c r="D76" s="20">
        <f t="shared" ref="D76:K76" si="37">MEDIAN(D39:D71)</f>
        <v>12.071992701788655</v>
      </c>
      <c r="E76" s="20">
        <f t="shared" si="37"/>
        <v>2.2511901842323092</v>
      </c>
      <c r="F76" s="20">
        <f t="shared" si="37"/>
        <v>5.8719160449540055</v>
      </c>
      <c r="G76" s="20">
        <f t="shared" si="37"/>
        <v>18.430934847923488</v>
      </c>
      <c r="H76" s="20">
        <f t="shared" si="37"/>
        <v>7.734552932161666</v>
      </c>
      <c r="I76" s="20">
        <f t="shared" si="37"/>
        <v>25.421770314072411</v>
      </c>
      <c r="J76" s="20">
        <f t="shared" si="37"/>
        <v>9.5540232048855067</v>
      </c>
      <c r="K76" s="20">
        <f t="shared" si="37"/>
        <v>9.7006705566972489</v>
      </c>
    </row>
    <row r="77" spans="1:11" ht="15.75" thickBot="1" x14ac:dyDescent="0.3">
      <c r="A77" s="19" t="s">
        <v>107</v>
      </c>
      <c r="B77" s="31"/>
      <c r="C77" s="20">
        <f>MEDIAN(C39:C71)</f>
        <v>8.5825726904846569</v>
      </c>
      <c r="D77" s="20">
        <f t="shared" ref="D77:K77" si="38">MEDIAN(D39:D71)</f>
        <v>12.071992701788655</v>
      </c>
      <c r="E77" s="20">
        <f t="shared" si="38"/>
        <v>2.2511901842323092</v>
      </c>
      <c r="F77" s="20">
        <f t="shared" si="38"/>
        <v>5.8719160449540055</v>
      </c>
      <c r="G77" s="20">
        <f t="shared" si="38"/>
        <v>18.430934847923488</v>
      </c>
      <c r="H77" s="20">
        <f t="shared" si="38"/>
        <v>7.734552932161666</v>
      </c>
      <c r="I77" s="20">
        <f t="shared" si="38"/>
        <v>25.421770314072411</v>
      </c>
      <c r="J77" s="20">
        <f t="shared" si="38"/>
        <v>9.5540232048855067</v>
      </c>
      <c r="K77" s="20">
        <f t="shared" si="38"/>
        <v>9.7006705566972489</v>
      </c>
    </row>
    <row r="78" spans="1:11" ht="15.75" thickBot="1" x14ac:dyDescent="0.3">
      <c r="A78" s="19" t="s">
        <v>108</v>
      </c>
      <c r="B78" s="31"/>
      <c r="C78" s="20">
        <f>SKEW(C39:C71)</f>
        <v>-0.19639364925448652</v>
      </c>
      <c r="D78" s="20">
        <f t="shared" ref="D78:K78" si="39">SKEW(D39:D71)</f>
        <v>2.9253975048464262E-2</v>
      </c>
      <c r="E78" s="20">
        <f t="shared" si="39"/>
        <v>6.188564421478103E-2</v>
      </c>
      <c r="F78" s="20">
        <f t="shared" si="39"/>
        <v>0.25991204362145476</v>
      </c>
      <c r="G78" s="20">
        <f t="shared" si="39"/>
        <v>0.14248457970997525</v>
      </c>
      <c r="H78" s="20">
        <f t="shared" si="39"/>
        <v>0.2979403278746261</v>
      </c>
      <c r="I78" s="20">
        <f t="shared" si="39"/>
        <v>4.4314237414028309E-4</v>
      </c>
      <c r="J78" s="20">
        <f t="shared" si="39"/>
        <v>-0.19225296527447602</v>
      </c>
      <c r="K78" s="20">
        <f t="shared" si="39"/>
        <v>0.58158597088067832</v>
      </c>
    </row>
    <row r="81" spans="1:11" ht="15.75" thickBot="1" x14ac:dyDescent="0.3"/>
    <row r="82" spans="1:11" ht="21.75" thickBot="1" x14ac:dyDescent="0.4">
      <c r="A82" s="28" t="s">
        <v>110</v>
      </c>
      <c r="B82" s="29" t="s">
        <v>33</v>
      </c>
      <c r="C82" s="29" t="s">
        <v>35</v>
      </c>
      <c r="D82" s="29" t="s">
        <v>37</v>
      </c>
      <c r="E82" s="29" t="s">
        <v>38</v>
      </c>
      <c r="F82" s="29" t="s">
        <v>39</v>
      </c>
      <c r="G82" s="29" t="s">
        <v>40</v>
      </c>
      <c r="H82" s="29" t="s">
        <v>41</v>
      </c>
      <c r="I82" s="29" t="s">
        <v>42</v>
      </c>
      <c r="J82" s="29" t="s">
        <v>44</v>
      </c>
      <c r="K82" s="29" t="s">
        <v>45</v>
      </c>
    </row>
    <row r="83" spans="1:11" x14ac:dyDescent="0.25">
      <c r="A83" s="26">
        <f>A97</f>
        <v>2008</v>
      </c>
      <c r="B83" s="32">
        <f>AVERAGE(B2:B5)</f>
        <v>6150.078756570706</v>
      </c>
      <c r="C83" s="32">
        <f t="shared" ref="C83:J83" si="40">AVERAGE(C2:C5)</f>
        <v>528.16609001246422</v>
      </c>
      <c r="D83" s="32">
        <f t="shared" si="40"/>
        <v>765.77076022530821</v>
      </c>
      <c r="E83" s="32">
        <f t="shared" si="40"/>
        <v>146.17424120532903</v>
      </c>
      <c r="F83" s="32">
        <f t="shared" si="40"/>
        <v>372.30996068415152</v>
      </c>
      <c r="G83" s="32">
        <f t="shared" si="40"/>
        <v>1111.9136926752958</v>
      </c>
      <c r="H83" s="32">
        <f t="shared" si="40"/>
        <v>471.55221470002397</v>
      </c>
      <c r="I83" s="32">
        <f t="shared" si="40"/>
        <v>1553.2853320083334</v>
      </c>
      <c r="J83" s="32">
        <f t="shared" si="40"/>
        <v>531.80716667092406</v>
      </c>
      <c r="K83" s="33">
        <f>AVERAGE(K2:K5)</f>
        <v>669.09929838885773</v>
      </c>
    </row>
    <row r="84" spans="1:11" x14ac:dyDescent="0.25">
      <c r="A84" s="26">
        <f t="shared" ref="A84:A91" si="41">A98</f>
        <v>2009</v>
      </c>
      <c r="B84" s="32">
        <f>AVERAGE(B6:B9)</f>
        <v>6794.5120353370057</v>
      </c>
      <c r="C84" s="32">
        <f t="shared" ref="C84:K84" si="42">AVERAGE(C6:C9)</f>
        <v>598.14035174644675</v>
      </c>
      <c r="D84" s="32">
        <f t="shared" si="42"/>
        <v>833.65124576251719</v>
      </c>
      <c r="E84" s="32">
        <f t="shared" si="42"/>
        <v>155.84928696304121</v>
      </c>
      <c r="F84" s="32">
        <f t="shared" si="42"/>
        <v>417.0116958093497</v>
      </c>
      <c r="G84" s="32">
        <f t="shared" si="42"/>
        <v>1245.1450680490134</v>
      </c>
      <c r="H84" s="32">
        <f t="shared" si="42"/>
        <v>516.36591414004454</v>
      </c>
      <c r="I84" s="32">
        <f t="shared" si="42"/>
        <v>1713.4208432309715</v>
      </c>
      <c r="J84" s="32">
        <f t="shared" si="42"/>
        <v>616.38944037608371</v>
      </c>
      <c r="K84" s="33">
        <f t="shared" si="42"/>
        <v>698.53818925952828</v>
      </c>
    </row>
    <row r="85" spans="1:11" x14ac:dyDescent="0.25">
      <c r="A85" s="26">
        <f t="shared" si="41"/>
        <v>2010</v>
      </c>
      <c r="B85" s="32">
        <f>AVERAGE(B10:B13)</f>
        <v>7544.4816965827094</v>
      </c>
      <c r="C85" s="32">
        <f t="shared" ref="C85:K85" si="43">AVERAGE(C10:C13)</f>
        <v>637.54785596812576</v>
      </c>
      <c r="D85" s="32">
        <f t="shared" si="43"/>
        <v>881.49248711917505</v>
      </c>
      <c r="E85" s="32">
        <f t="shared" si="43"/>
        <v>158.47373763465285</v>
      </c>
      <c r="F85" s="32">
        <f t="shared" si="43"/>
        <v>434.06745540940972</v>
      </c>
      <c r="G85" s="32">
        <f t="shared" si="43"/>
        <v>1391.5079914001665</v>
      </c>
      <c r="H85" s="32">
        <f t="shared" si="43"/>
        <v>563.12144546395541</v>
      </c>
      <c r="I85" s="32">
        <f t="shared" si="43"/>
        <v>2034.3939753036764</v>
      </c>
      <c r="J85" s="32">
        <f t="shared" si="43"/>
        <v>730.00617102910962</v>
      </c>
      <c r="K85" s="33">
        <f t="shared" si="43"/>
        <v>713.87057725443515</v>
      </c>
    </row>
    <row r="86" spans="1:11" x14ac:dyDescent="0.25">
      <c r="A86" s="26">
        <f t="shared" si="41"/>
        <v>2011</v>
      </c>
      <c r="B86" s="32">
        <f>AVERAGE(B14:B17)</f>
        <v>7774.9378562322499</v>
      </c>
      <c r="C86" s="32">
        <f t="shared" ref="C86:K86" si="44">AVERAGE(C14:C17)</f>
        <v>640.39849714949185</v>
      </c>
      <c r="D86" s="32">
        <f t="shared" si="44"/>
        <v>899.32144582775163</v>
      </c>
      <c r="E86" s="32">
        <f t="shared" si="44"/>
        <v>163.84128516232079</v>
      </c>
      <c r="F86" s="32">
        <f t="shared" si="44"/>
        <v>430.82454900555393</v>
      </c>
      <c r="G86" s="32">
        <f t="shared" si="44"/>
        <v>1429.2286578558933</v>
      </c>
      <c r="H86" s="32">
        <f t="shared" si="44"/>
        <v>634.31671962889629</v>
      </c>
      <c r="I86" s="32">
        <f t="shared" si="44"/>
        <v>2048.0801341456704</v>
      </c>
      <c r="J86" s="32">
        <f t="shared" si="44"/>
        <v>759.1761517454313</v>
      </c>
      <c r="K86" s="33">
        <f t="shared" si="44"/>
        <v>769.75041571123143</v>
      </c>
    </row>
    <row r="87" spans="1:11" x14ac:dyDescent="0.25">
      <c r="A87" s="26">
        <f t="shared" si="41"/>
        <v>2012</v>
      </c>
      <c r="B87" s="32">
        <f>AVERAGE(B18:B21)</f>
        <v>7963.5060042130144</v>
      </c>
      <c r="C87" s="32">
        <f t="shared" ref="C87:K87" si="45">AVERAGE(C18:C21)</f>
        <v>700.87158302792909</v>
      </c>
      <c r="D87" s="32">
        <f t="shared" si="45"/>
        <v>965.75185113592966</v>
      </c>
      <c r="E87" s="32">
        <f t="shared" si="45"/>
        <v>163.3707393165547</v>
      </c>
      <c r="F87" s="32">
        <f t="shared" si="45"/>
        <v>469.5846160465295</v>
      </c>
      <c r="G87" s="32">
        <f t="shared" si="45"/>
        <v>1507.8091440792643</v>
      </c>
      <c r="H87" s="32">
        <f t="shared" si="45"/>
        <v>620.53893725864964</v>
      </c>
      <c r="I87" s="32">
        <f t="shared" si="45"/>
        <v>1963.2007472744049</v>
      </c>
      <c r="J87" s="32">
        <f t="shared" si="45"/>
        <v>817.84577819695426</v>
      </c>
      <c r="K87" s="33">
        <f t="shared" si="45"/>
        <v>754.53260787678914</v>
      </c>
    </row>
    <row r="88" spans="1:11" x14ac:dyDescent="0.25">
      <c r="A88" s="26">
        <f t="shared" si="41"/>
        <v>2013</v>
      </c>
      <c r="B88" s="32">
        <f>AVERAGE(B22:B25)</f>
        <v>8100.6122505767598</v>
      </c>
      <c r="C88" s="32">
        <f t="shared" ref="C88:K88" si="46">AVERAGE(C22:C25)</f>
        <v>703.76667840175401</v>
      </c>
      <c r="D88" s="32">
        <f t="shared" si="46"/>
        <v>1035.674455816054</v>
      </c>
      <c r="E88" s="32">
        <f t="shared" si="46"/>
        <v>171.7154576455882</v>
      </c>
      <c r="F88" s="32">
        <f t="shared" si="46"/>
        <v>496.35858073992182</v>
      </c>
      <c r="G88" s="32">
        <f t="shared" si="46"/>
        <v>1506.6731315941986</v>
      </c>
      <c r="H88" s="32">
        <f t="shared" si="46"/>
        <v>628.46267235896926</v>
      </c>
      <c r="I88" s="32">
        <f t="shared" si="46"/>
        <v>2017.7303940051117</v>
      </c>
      <c r="J88" s="32">
        <f t="shared" si="46"/>
        <v>791.99524379794502</v>
      </c>
      <c r="K88" s="33">
        <f t="shared" si="46"/>
        <v>748.23563621723133</v>
      </c>
    </row>
    <row r="89" spans="1:11" x14ac:dyDescent="0.25">
      <c r="A89" s="26">
        <f t="shared" si="41"/>
        <v>2014</v>
      </c>
      <c r="B89" s="32">
        <f>AVERAGE(B26:B29)</f>
        <v>8255.2981471916482</v>
      </c>
      <c r="C89" s="32">
        <f t="shared" ref="C89:K89" si="47">AVERAGE(C26:C29)</f>
        <v>712.54850075307422</v>
      </c>
      <c r="D89" s="32">
        <f t="shared" si="47"/>
        <v>1033.5659686066867</v>
      </c>
      <c r="E89" s="32">
        <f t="shared" si="47"/>
        <v>203.40477348265082</v>
      </c>
      <c r="F89" s="32">
        <f t="shared" si="47"/>
        <v>515.70410411403986</v>
      </c>
      <c r="G89" s="32">
        <f t="shared" si="47"/>
        <v>1587.6000806347552</v>
      </c>
      <c r="H89" s="32">
        <f t="shared" si="47"/>
        <v>645.86787074203983</v>
      </c>
      <c r="I89" s="32">
        <f t="shared" si="47"/>
        <v>2017.5088271870227</v>
      </c>
      <c r="J89" s="32">
        <f t="shared" si="47"/>
        <v>807.78493075467941</v>
      </c>
      <c r="K89" s="33">
        <f t="shared" si="47"/>
        <v>731.31309091666822</v>
      </c>
    </row>
    <row r="90" spans="1:11" x14ac:dyDescent="0.25">
      <c r="A90" s="26">
        <f t="shared" si="41"/>
        <v>2015</v>
      </c>
      <c r="B90" s="32">
        <f>AVERAGE(B30:B33)</f>
        <v>8401.1248375205523</v>
      </c>
      <c r="C90" s="32">
        <f t="shared" ref="C90:K90" si="48">AVERAGE(C30:C33)</f>
        <v>693.36968650787389</v>
      </c>
      <c r="D90" s="32">
        <f t="shared" si="48"/>
        <v>1003.4627082002237</v>
      </c>
      <c r="E90" s="32">
        <f t="shared" si="48"/>
        <v>213.98860206359694</v>
      </c>
      <c r="F90" s="32">
        <f t="shared" si="48"/>
        <v>490.08870147170489</v>
      </c>
      <c r="G90" s="32">
        <f t="shared" si="48"/>
        <v>1482.333010724263</v>
      </c>
      <c r="H90" s="32">
        <f t="shared" si="48"/>
        <v>643.06405509915555</v>
      </c>
      <c r="I90" s="32">
        <f t="shared" si="48"/>
        <v>2289.2393488368898</v>
      </c>
      <c r="J90" s="32">
        <f t="shared" si="48"/>
        <v>769.84864117290772</v>
      </c>
      <c r="K90" s="33">
        <f t="shared" si="48"/>
        <v>815.73008344394452</v>
      </c>
    </row>
    <row r="91" spans="1:11" ht="15.75" thickBot="1" x14ac:dyDescent="0.3">
      <c r="A91" s="27">
        <f t="shared" si="41"/>
        <v>2016</v>
      </c>
      <c r="B91" s="34">
        <f>AVERAGE(B34:B34)</f>
        <v>8927.2583034158033</v>
      </c>
      <c r="C91" s="34">
        <f t="shared" ref="C91:K91" si="49">AVERAGE(C34:C34)</f>
        <v>702.10492262885009</v>
      </c>
      <c r="D91" s="34">
        <f t="shared" si="49"/>
        <v>1097.876514471521</v>
      </c>
      <c r="E91" s="34">
        <f t="shared" si="49"/>
        <v>197.24229270926955</v>
      </c>
      <c r="F91" s="34">
        <f t="shared" si="49"/>
        <v>513.96436906114536</v>
      </c>
      <c r="G91" s="34">
        <f t="shared" si="49"/>
        <v>1610.6445239619593</v>
      </c>
      <c r="H91" s="34">
        <f t="shared" si="49"/>
        <v>698.05556850326604</v>
      </c>
      <c r="I91" s="34">
        <f t="shared" si="49"/>
        <v>2441.0844985078111</v>
      </c>
      <c r="J91" s="34">
        <f t="shared" si="49"/>
        <v>812.44174148659499</v>
      </c>
      <c r="K91" s="35">
        <f t="shared" si="49"/>
        <v>853.84387208539908</v>
      </c>
    </row>
    <row r="95" spans="1:11" ht="15.75" thickBot="1" x14ac:dyDescent="0.3"/>
    <row r="96" spans="1:11" ht="21.75" thickBot="1" x14ac:dyDescent="0.4">
      <c r="A96" s="28" t="s">
        <v>109</v>
      </c>
      <c r="B96" s="29" t="s">
        <v>33</v>
      </c>
      <c r="C96" s="29" t="s">
        <v>35</v>
      </c>
      <c r="D96" s="29" t="s">
        <v>37</v>
      </c>
      <c r="E96" s="29" t="s">
        <v>38</v>
      </c>
      <c r="F96" s="29" t="s">
        <v>39</v>
      </c>
      <c r="G96" s="29" t="s">
        <v>40</v>
      </c>
      <c r="H96" s="29" t="s">
        <v>41</v>
      </c>
      <c r="I96" s="29" t="s">
        <v>42</v>
      </c>
      <c r="J96" s="29" t="s">
        <v>44</v>
      </c>
      <c r="K96" s="29" t="s">
        <v>45</v>
      </c>
    </row>
    <row r="97" spans="1:20" x14ac:dyDescent="0.25">
      <c r="A97" s="26">
        <v>2008</v>
      </c>
      <c r="B97" s="36">
        <f>(B84-B83)/B83*100</f>
        <v>10.478455712096228</v>
      </c>
      <c r="C97" s="36">
        <f t="shared" ref="C97:J97" si="50">(C84-C83)/C83*100</f>
        <v>13.248533568736153</v>
      </c>
      <c r="D97" s="36">
        <f t="shared" si="50"/>
        <v>8.8643350024538563</v>
      </c>
      <c r="E97" s="36">
        <f t="shared" si="50"/>
        <v>6.6188445227649746</v>
      </c>
      <c r="F97" s="36">
        <f t="shared" si="50"/>
        <v>12.006591240012732</v>
      </c>
      <c r="G97" s="36">
        <f t="shared" si="50"/>
        <v>11.98216878264707</v>
      </c>
      <c r="H97" s="36">
        <f t="shared" si="50"/>
        <v>9.5034437423920544</v>
      </c>
      <c r="I97" s="36">
        <f t="shared" si="50"/>
        <v>10.309471667745008</v>
      </c>
      <c r="J97" s="36">
        <f t="shared" si="50"/>
        <v>15.904688580005194</v>
      </c>
      <c r="K97" s="37">
        <f>(K84-K83)/K83*100</f>
        <v>4.3997790674055777</v>
      </c>
    </row>
    <row r="98" spans="1:20" x14ac:dyDescent="0.25">
      <c r="A98" s="26">
        <v>2009</v>
      </c>
      <c r="B98" s="36">
        <f>(B85-B84)/B84*100</f>
        <v>11.037873762607964</v>
      </c>
      <c r="C98" s="36">
        <f t="shared" ref="C98:K98" si="51">(C85-C84)/C84*100</f>
        <v>6.5883373537025562</v>
      </c>
      <c r="D98" s="36">
        <f t="shared" si="51"/>
        <v>5.73875965517197</v>
      </c>
      <c r="E98" s="36">
        <f t="shared" si="51"/>
        <v>1.6839670702080363</v>
      </c>
      <c r="F98" s="36">
        <f t="shared" si="51"/>
        <v>4.0899955016747551</v>
      </c>
      <c r="G98" s="36">
        <f t="shared" si="51"/>
        <v>11.754688438069749</v>
      </c>
      <c r="H98" s="36">
        <f t="shared" si="51"/>
        <v>9.0547284480962507</v>
      </c>
      <c r="I98" s="36">
        <f t="shared" si="51"/>
        <v>18.732883596037663</v>
      </c>
      <c r="J98" s="36">
        <f t="shared" si="51"/>
        <v>18.432621198653862</v>
      </c>
      <c r="K98" s="37">
        <f t="shared" si="51"/>
        <v>2.1949248059235908</v>
      </c>
    </row>
    <row r="99" spans="1:20" x14ac:dyDescent="0.25">
      <c r="A99" s="26">
        <v>2010</v>
      </c>
      <c r="B99" s="36">
        <f>(B86-B85)/B85*100</f>
        <v>3.0546320995639258</v>
      </c>
      <c r="C99" s="36">
        <f t="shared" ref="C99:K99" si="52">(C86-C85)/C85*100</f>
        <v>0.44712583607348905</v>
      </c>
      <c r="D99" s="36">
        <f t="shared" si="52"/>
        <v>2.0225877099467731</v>
      </c>
      <c r="E99" s="36">
        <f t="shared" si="52"/>
        <v>3.3870265242575033</v>
      </c>
      <c r="F99" s="36">
        <f t="shared" si="52"/>
        <v>-0.74709733785434218</v>
      </c>
      <c r="G99" s="36">
        <f t="shared" si="52"/>
        <v>2.7107761284052301</v>
      </c>
      <c r="H99" s="36">
        <f t="shared" si="52"/>
        <v>12.642969778265705</v>
      </c>
      <c r="I99" s="36">
        <f t="shared" si="52"/>
        <v>0.67273886022745821</v>
      </c>
      <c r="J99" s="36">
        <f t="shared" si="52"/>
        <v>3.9958539905491426</v>
      </c>
      <c r="K99" s="37">
        <f t="shared" si="52"/>
        <v>7.8277267949201086</v>
      </c>
    </row>
    <row r="100" spans="1:20" x14ac:dyDescent="0.25">
      <c r="A100" s="26">
        <v>2011</v>
      </c>
      <c r="B100" s="36">
        <f t="shared" ref="B100:K100" si="53">(B87-B86)/B86*100</f>
        <v>2.425333185520083</v>
      </c>
      <c r="C100" s="36">
        <f t="shared" si="53"/>
        <v>9.4430399427250187</v>
      </c>
      <c r="D100" s="36">
        <f t="shared" si="53"/>
        <v>7.3867253601446459</v>
      </c>
      <c r="E100" s="36">
        <f t="shared" si="53"/>
        <v>-0.28719613942230948</v>
      </c>
      <c r="F100" s="36">
        <f t="shared" si="53"/>
        <v>8.9967173714782671</v>
      </c>
      <c r="G100" s="36">
        <f t="shared" si="53"/>
        <v>5.498104574901002</v>
      </c>
      <c r="H100" s="36">
        <f t="shared" si="53"/>
        <v>-2.1720667205977597</v>
      </c>
      <c r="I100" s="36">
        <f t="shared" si="53"/>
        <v>-4.1443391523677775</v>
      </c>
      <c r="J100" s="36">
        <f t="shared" si="53"/>
        <v>7.7280649973836626</v>
      </c>
      <c r="K100" s="37">
        <f t="shared" si="53"/>
        <v>-1.9769794889141286</v>
      </c>
    </row>
    <row r="101" spans="1:20" x14ac:dyDescent="0.25">
      <c r="A101" s="26">
        <v>2012</v>
      </c>
      <c r="B101" s="36">
        <f t="shared" ref="B101:K101" si="54">(B88-B87)/B87*100</f>
        <v>1.7216819613272181</v>
      </c>
      <c r="C101" s="36">
        <f t="shared" si="54"/>
        <v>0.41307073134816319</v>
      </c>
      <c r="D101" s="36">
        <f t="shared" si="54"/>
        <v>7.2402247635228925</v>
      </c>
      <c r="E101" s="36">
        <f t="shared" si="54"/>
        <v>5.1078414432981081</v>
      </c>
      <c r="F101" s="36">
        <f t="shared" si="54"/>
        <v>5.7016273060230276</v>
      </c>
      <c r="G101" s="36">
        <f t="shared" si="54"/>
        <v>-7.5341928355226184E-2</v>
      </c>
      <c r="H101" s="36">
        <f t="shared" si="54"/>
        <v>1.276911830114037</v>
      </c>
      <c r="I101" s="36">
        <f t="shared" si="54"/>
        <v>2.7775889351311984</v>
      </c>
      <c r="J101" s="36">
        <f t="shared" si="54"/>
        <v>-3.1608079528147774</v>
      </c>
      <c r="K101" s="37">
        <f t="shared" si="54"/>
        <v>-0.83455262155960674</v>
      </c>
    </row>
    <row r="102" spans="1:20" x14ac:dyDescent="0.25">
      <c r="A102" s="26">
        <v>2013</v>
      </c>
      <c r="B102" s="36">
        <f t="shared" ref="B102:K102" si="55">(B89-B88)/B88*100</f>
        <v>1.9095580905489562</v>
      </c>
      <c r="C102" s="36">
        <f t="shared" si="55"/>
        <v>1.2478315073489459</v>
      </c>
      <c r="D102" s="36">
        <f t="shared" si="55"/>
        <v>-0.20358590457904741</v>
      </c>
      <c r="E102" s="36">
        <f t="shared" si="55"/>
        <v>18.454550493915185</v>
      </c>
      <c r="F102" s="36">
        <f t="shared" si="55"/>
        <v>3.8974894612035662</v>
      </c>
      <c r="G102" s="36">
        <f t="shared" si="55"/>
        <v>5.3712346323537625</v>
      </c>
      <c r="H102" s="36">
        <f t="shared" si="55"/>
        <v>2.7694880139403026</v>
      </c>
      <c r="I102" s="36">
        <f t="shared" si="55"/>
        <v>-1.0980992244918206E-2</v>
      </c>
      <c r="J102" s="36">
        <f t="shared" si="55"/>
        <v>1.9936593155555202</v>
      </c>
      <c r="K102" s="37">
        <f t="shared" si="55"/>
        <v>-2.2616598944841062</v>
      </c>
    </row>
    <row r="103" spans="1:20" x14ac:dyDescent="0.25">
      <c r="A103" s="26">
        <v>2014</v>
      </c>
      <c r="B103" s="36">
        <f t="shared" ref="B103:K103" si="56">(B90-B89)/B89*100</f>
        <v>1.7664618252281117</v>
      </c>
      <c r="C103" s="36">
        <f t="shared" si="56"/>
        <v>-2.6915801836549695</v>
      </c>
      <c r="D103" s="36">
        <f t="shared" si="56"/>
        <v>-2.9125630410455732</v>
      </c>
      <c r="E103" s="36">
        <f t="shared" si="56"/>
        <v>5.2033334320194076</v>
      </c>
      <c r="F103" s="36">
        <f t="shared" si="56"/>
        <v>-4.9670736451363444</v>
      </c>
      <c r="G103" s="36">
        <f t="shared" si="56"/>
        <v>-6.6305785187667814</v>
      </c>
      <c r="H103" s="36">
        <f t="shared" si="56"/>
        <v>-0.43411598097656728</v>
      </c>
      <c r="I103" s="36">
        <f t="shared" si="56"/>
        <v>13.468616245349283</v>
      </c>
      <c r="J103" s="36">
        <f t="shared" si="56"/>
        <v>-4.6963353904521856</v>
      </c>
      <c r="K103" s="37">
        <f t="shared" si="56"/>
        <v>11.543208179339903</v>
      </c>
    </row>
    <row r="104" spans="1:20" x14ac:dyDescent="0.25">
      <c r="A104" s="26">
        <v>2015</v>
      </c>
      <c r="B104" s="36">
        <f>(B91-B90)/B90*100</f>
        <v>6.2626550143079438</v>
      </c>
      <c r="C104" s="36">
        <f t="shared" ref="C104:K104" si="57">(C91-C90)/C90*100</f>
        <v>1.2598237694772656</v>
      </c>
      <c r="D104" s="36">
        <f t="shared" si="57"/>
        <v>9.4088006958060912</v>
      </c>
      <c r="E104" s="36">
        <f t="shared" si="57"/>
        <v>-7.8257950156384632</v>
      </c>
      <c r="F104" s="36">
        <f t="shared" si="57"/>
        <v>4.8717033299774855</v>
      </c>
      <c r="G104" s="36">
        <f t="shared" si="57"/>
        <v>8.6560517987117986</v>
      </c>
      <c r="H104" s="36">
        <f t="shared" si="57"/>
        <v>8.5514830082722035</v>
      </c>
      <c r="I104" s="36">
        <f t="shared" si="57"/>
        <v>6.6329957917275157</v>
      </c>
      <c r="J104" s="36">
        <f t="shared" si="57"/>
        <v>5.5326590235704369</v>
      </c>
      <c r="K104" s="37">
        <f t="shared" si="57"/>
        <v>4.672352952896051</v>
      </c>
    </row>
    <row r="105" spans="1:20" ht="15.75" thickBot="1" x14ac:dyDescent="0.3">
      <c r="A105" s="27">
        <v>2016</v>
      </c>
      <c r="B105" s="38">
        <f>(B90-B91)/B91*100</f>
        <v>-5.8935615842317288</v>
      </c>
      <c r="C105" s="38">
        <f t="shared" ref="C105:K105" si="58">(C90-C91)/C91*100</f>
        <v>-1.2441496761295117</v>
      </c>
      <c r="D105" s="38">
        <f t="shared" si="58"/>
        <v>-8.5996744649141874</v>
      </c>
      <c r="E105" s="38">
        <f t="shared" si="58"/>
        <v>8.4902224184805331</v>
      </c>
      <c r="F105" s="38">
        <f t="shared" si="58"/>
        <v>-4.6453935382824225</v>
      </c>
      <c r="G105" s="38">
        <f t="shared" si="58"/>
        <v>-7.9664700266740436</v>
      </c>
      <c r="H105" s="38">
        <f t="shared" si="58"/>
        <v>-7.8778131549069066</v>
      </c>
      <c r="I105" s="38">
        <f t="shared" si="58"/>
        <v>-6.22039711299389</v>
      </c>
      <c r="J105" s="38">
        <f t="shared" si="58"/>
        <v>-5.2426036402008336</v>
      </c>
      <c r="K105" s="39">
        <f t="shared" si="58"/>
        <v>-4.4637889768262609</v>
      </c>
    </row>
    <row r="112" spans="1:20" x14ac:dyDescent="0.25">
      <c r="T112" t="s">
        <v>111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zoomScaleNormal="100" workbookViewId="0"/>
  </sheetViews>
  <sheetFormatPr defaultRowHeight="15" x14ac:dyDescent="0.25"/>
  <cols>
    <col min="1" max="1" width="27.42578125" customWidth="1"/>
    <col min="2" max="3" width="16.28515625" customWidth="1"/>
    <col min="4" max="4" width="15.85546875" customWidth="1"/>
    <col min="5" max="5" width="15.7109375" customWidth="1"/>
    <col min="6" max="6" width="18.7109375" customWidth="1"/>
    <col min="7" max="12" width="16.28515625" customWidth="1"/>
    <col min="13" max="13" width="16.42578125" customWidth="1"/>
    <col min="14" max="14" width="16.28515625" customWidth="1"/>
    <col min="15" max="15" width="12.7109375" customWidth="1"/>
    <col min="16" max="16" width="11.85546875" customWidth="1"/>
  </cols>
  <sheetData>
    <row r="1" spans="1:17" ht="24" customHeight="1" thickBot="1" x14ac:dyDescent="0.4">
      <c r="A1" s="16" t="s">
        <v>46</v>
      </c>
      <c r="B1" s="7" t="s">
        <v>47</v>
      </c>
      <c r="C1" s="7" t="s">
        <v>92</v>
      </c>
      <c r="D1" s="7" t="s">
        <v>48</v>
      </c>
      <c r="E1" s="7" t="s">
        <v>93</v>
      </c>
      <c r="F1" s="7" t="s">
        <v>94</v>
      </c>
      <c r="G1" s="7" t="s">
        <v>50</v>
      </c>
      <c r="H1" s="7" t="s">
        <v>55</v>
      </c>
      <c r="I1" s="7" t="s">
        <v>51</v>
      </c>
      <c r="J1" s="7" t="s">
        <v>54</v>
      </c>
      <c r="K1" s="7" t="s">
        <v>52</v>
      </c>
      <c r="L1" s="7" t="s">
        <v>53</v>
      </c>
      <c r="M1" s="7" t="s">
        <v>97</v>
      </c>
      <c r="N1" s="7" t="s">
        <v>96</v>
      </c>
    </row>
    <row r="2" spans="1:17" ht="15.75" hidden="1" thickBot="1" x14ac:dyDescent="0.3">
      <c r="A2" s="1" t="s">
        <v>56</v>
      </c>
      <c r="B2" s="8" t="s">
        <v>36</v>
      </c>
      <c r="C2" s="9" t="s">
        <v>36</v>
      </c>
      <c r="D2" s="9" t="s">
        <v>36</v>
      </c>
      <c r="E2" s="9" t="s">
        <v>36</v>
      </c>
      <c r="F2" s="9" t="s">
        <v>36</v>
      </c>
      <c r="G2" s="9" t="s">
        <v>36</v>
      </c>
      <c r="H2" s="9" t="s">
        <v>36</v>
      </c>
      <c r="I2" s="9" t="s">
        <v>36</v>
      </c>
      <c r="J2" s="9" t="s">
        <v>36</v>
      </c>
      <c r="K2" s="9" t="s">
        <v>43</v>
      </c>
      <c r="L2" s="9" t="s">
        <v>43</v>
      </c>
      <c r="M2" s="9" t="s">
        <v>43</v>
      </c>
      <c r="N2" s="9" t="s">
        <v>43</v>
      </c>
      <c r="O2" s="2"/>
      <c r="P2" s="2"/>
      <c r="Q2" s="2"/>
    </row>
    <row r="3" spans="1:17" ht="15.75" hidden="1" thickBot="1" x14ac:dyDescent="0.3">
      <c r="A3" s="1" t="s">
        <v>57</v>
      </c>
      <c r="B3" s="8" t="s">
        <v>36</v>
      </c>
      <c r="C3" s="9" t="s">
        <v>36</v>
      </c>
      <c r="D3" s="9" t="s">
        <v>36</v>
      </c>
      <c r="E3" s="9" t="s">
        <v>36</v>
      </c>
      <c r="F3" s="9" t="s">
        <v>36</v>
      </c>
      <c r="G3" s="9" t="s">
        <v>36</v>
      </c>
      <c r="H3" s="9" t="s">
        <v>36</v>
      </c>
      <c r="I3" s="9" t="s">
        <v>36</v>
      </c>
      <c r="J3" s="9" t="s">
        <v>36</v>
      </c>
      <c r="K3" s="9" t="s">
        <v>43</v>
      </c>
      <c r="L3" s="9" t="s">
        <v>43</v>
      </c>
      <c r="M3" s="9" t="s">
        <v>43</v>
      </c>
      <c r="N3" s="9" t="s">
        <v>43</v>
      </c>
      <c r="O3" s="2"/>
      <c r="P3" s="2"/>
      <c r="Q3" s="2"/>
    </row>
    <row r="4" spans="1:17" ht="15.75" hidden="1" thickBot="1" x14ac:dyDescent="0.3">
      <c r="A4" s="1" t="s">
        <v>58</v>
      </c>
      <c r="B4" s="8" t="s">
        <v>36</v>
      </c>
      <c r="C4" s="9" t="s">
        <v>36</v>
      </c>
      <c r="D4" s="9" t="s">
        <v>36</v>
      </c>
      <c r="E4" s="9" t="s">
        <v>36</v>
      </c>
      <c r="F4" s="9" t="s">
        <v>36</v>
      </c>
      <c r="G4" s="9" t="s">
        <v>36</v>
      </c>
      <c r="H4" s="9" t="s">
        <v>36</v>
      </c>
      <c r="I4" s="9" t="s">
        <v>36</v>
      </c>
      <c r="J4" s="9" t="s">
        <v>36</v>
      </c>
      <c r="K4" s="9" t="s">
        <v>43</v>
      </c>
      <c r="L4" s="9" t="s">
        <v>43</v>
      </c>
      <c r="M4" s="9" t="s">
        <v>43</v>
      </c>
      <c r="N4" s="9" t="s">
        <v>43</v>
      </c>
      <c r="O4" s="2"/>
      <c r="P4" s="2"/>
      <c r="Q4" s="2"/>
    </row>
    <row r="5" spans="1:17" ht="15.75" hidden="1" thickBot="1" x14ac:dyDescent="0.3">
      <c r="A5" s="1" t="s">
        <v>59</v>
      </c>
      <c r="B5" s="8" t="s">
        <v>36</v>
      </c>
      <c r="C5" s="9" t="s">
        <v>36</v>
      </c>
      <c r="D5" s="9" t="s">
        <v>36</v>
      </c>
      <c r="E5" s="9" t="s">
        <v>36</v>
      </c>
      <c r="F5" s="9" t="s">
        <v>36</v>
      </c>
      <c r="G5" s="9" t="s">
        <v>36</v>
      </c>
      <c r="H5" s="9" t="s">
        <v>36</v>
      </c>
      <c r="I5" s="9" t="s">
        <v>36</v>
      </c>
      <c r="J5" s="9" t="s">
        <v>36</v>
      </c>
      <c r="K5" s="9" t="s">
        <v>43</v>
      </c>
      <c r="L5" s="9" t="s">
        <v>43</v>
      </c>
      <c r="M5" s="9" t="s">
        <v>43</v>
      </c>
      <c r="N5" s="9" t="s">
        <v>43</v>
      </c>
      <c r="O5" s="2"/>
      <c r="P5" s="2"/>
      <c r="Q5" s="2"/>
    </row>
    <row r="6" spans="1:17" ht="15.75" hidden="1" thickBot="1" x14ac:dyDescent="0.3">
      <c r="A6" s="1" t="s">
        <v>60</v>
      </c>
      <c r="B6" s="8" t="s">
        <v>36</v>
      </c>
      <c r="C6" s="9" t="s">
        <v>36</v>
      </c>
      <c r="D6" s="9" t="s">
        <v>36</v>
      </c>
      <c r="E6" s="9" t="s">
        <v>36</v>
      </c>
      <c r="F6" s="9" t="s">
        <v>36</v>
      </c>
      <c r="G6" s="9" t="s">
        <v>36</v>
      </c>
      <c r="H6" s="9" t="s">
        <v>36</v>
      </c>
      <c r="I6" s="9" t="s">
        <v>36</v>
      </c>
      <c r="J6" s="9" t="s">
        <v>36</v>
      </c>
      <c r="K6" s="9" t="s">
        <v>43</v>
      </c>
      <c r="L6" s="9" t="s">
        <v>43</v>
      </c>
      <c r="M6" s="9" t="s">
        <v>43</v>
      </c>
      <c r="N6" s="9" t="s">
        <v>43</v>
      </c>
      <c r="O6" s="2"/>
      <c r="P6" s="2"/>
      <c r="Q6" s="2"/>
    </row>
    <row r="7" spans="1:17" ht="15.75" hidden="1" thickBot="1" x14ac:dyDescent="0.3">
      <c r="A7" s="1" t="s">
        <v>61</v>
      </c>
      <c r="B7" s="8" t="s">
        <v>36</v>
      </c>
      <c r="C7" s="9" t="s">
        <v>36</v>
      </c>
      <c r="D7" s="9" t="s">
        <v>36</v>
      </c>
      <c r="E7" s="9" t="s">
        <v>36</v>
      </c>
      <c r="F7" s="9" t="s">
        <v>36</v>
      </c>
      <c r="G7" s="9" t="s">
        <v>36</v>
      </c>
      <c r="H7" s="9" t="s">
        <v>36</v>
      </c>
      <c r="I7" s="9" t="s">
        <v>36</v>
      </c>
      <c r="J7" s="9" t="s">
        <v>36</v>
      </c>
      <c r="K7" s="9" t="s">
        <v>43</v>
      </c>
      <c r="L7" s="9" t="s">
        <v>43</v>
      </c>
      <c r="M7" s="9" t="s">
        <v>43</v>
      </c>
      <c r="N7" s="9" t="s">
        <v>43</v>
      </c>
      <c r="O7" s="2"/>
      <c r="P7" s="2"/>
      <c r="Q7" s="2"/>
    </row>
    <row r="8" spans="1:17" ht="15.75" hidden="1" thickBot="1" x14ac:dyDescent="0.3">
      <c r="A8" s="1" t="s">
        <v>62</v>
      </c>
      <c r="B8" s="8" t="s">
        <v>36</v>
      </c>
      <c r="C8" s="9" t="s">
        <v>36</v>
      </c>
      <c r="D8" s="9" t="s">
        <v>36</v>
      </c>
      <c r="E8" s="9" t="s">
        <v>36</v>
      </c>
      <c r="F8" s="9" t="s">
        <v>36</v>
      </c>
      <c r="G8" s="9" t="s">
        <v>36</v>
      </c>
      <c r="H8" s="9" t="s">
        <v>36</v>
      </c>
      <c r="I8" s="9" t="s">
        <v>36</v>
      </c>
      <c r="J8" s="9" t="s">
        <v>36</v>
      </c>
      <c r="K8" s="9" t="s">
        <v>43</v>
      </c>
      <c r="L8" s="9" t="s">
        <v>43</v>
      </c>
      <c r="M8" s="9" t="s">
        <v>43</v>
      </c>
      <c r="N8" s="9" t="s">
        <v>43</v>
      </c>
      <c r="O8" s="2"/>
      <c r="P8" s="2"/>
      <c r="Q8" s="2"/>
    </row>
    <row r="9" spans="1:17" ht="15.75" hidden="1" thickBot="1" x14ac:dyDescent="0.3">
      <c r="A9" s="1" t="s">
        <v>63</v>
      </c>
      <c r="B9" s="8" t="s">
        <v>36</v>
      </c>
      <c r="C9" s="9" t="s">
        <v>36</v>
      </c>
      <c r="D9" s="9" t="s">
        <v>36</v>
      </c>
      <c r="E9" s="9" t="s">
        <v>36</v>
      </c>
      <c r="F9" s="9" t="s">
        <v>36</v>
      </c>
      <c r="G9" s="9" t="s">
        <v>36</v>
      </c>
      <c r="H9" s="9" t="s">
        <v>36</v>
      </c>
      <c r="I9" s="9" t="s">
        <v>36</v>
      </c>
      <c r="J9" s="9" t="s">
        <v>36</v>
      </c>
      <c r="K9" s="9" t="s">
        <v>43</v>
      </c>
      <c r="L9" s="9" t="s">
        <v>43</v>
      </c>
      <c r="M9" s="9" t="s">
        <v>43</v>
      </c>
      <c r="N9" s="9" t="s">
        <v>43</v>
      </c>
      <c r="O9" s="2"/>
      <c r="P9" s="2"/>
      <c r="Q9" s="2"/>
    </row>
    <row r="10" spans="1:17" ht="15.75" hidden="1" thickBot="1" x14ac:dyDescent="0.3">
      <c r="A10" s="1" t="s">
        <v>64</v>
      </c>
      <c r="B10" s="8" t="s">
        <v>36</v>
      </c>
      <c r="C10" s="9" t="s">
        <v>36</v>
      </c>
      <c r="D10" s="9" t="s">
        <v>36</v>
      </c>
      <c r="E10" s="9" t="s">
        <v>36</v>
      </c>
      <c r="F10" s="9" t="s">
        <v>36</v>
      </c>
      <c r="G10" s="9" t="s">
        <v>36</v>
      </c>
      <c r="H10" s="9" t="s">
        <v>36</v>
      </c>
      <c r="I10" s="9" t="s">
        <v>36</v>
      </c>
      <c r="J10" s="9" t="s">
        <v>36</v>
      </c>
      <c r="K10" s="9" t="s">
        <v>43</v>
      </c>
      <c r="L10" s="9" t="s">
        <v>43</v>
      </c>
      <c r="M10" s="9" t="s">
        <v>43</v>
      </c>
      <c r="N10" s="9" t="s">
        <v>43</v>
      </c>
      <c r="O10" s="2"/>
      <c r="P10" s="2"/>
      <c r="Q10" s="2"/>
    </row>
    <row r="11" spans="1:17" ht="15.75" hidden="1" thickBot="1" x14ac:dyDescent="0.3">
      <c r="A11" s="1" t="s">
        <v>65</v>
      </c>
      <c r="B11" s="8" t="s">
        <v>36</v>
      </c>
      <c r="C11" s="9" t="s">
        <v>36</v>
      </c>
      <c r="D11" s="9" t="s">
        <v>36</v>
      </c>
      <c r="E11" s="9" t="s">
        <v>36</v>
      </c>
      <c r="F11" s="9" t="s">
        <v>36</v>
      </c>
      <c r="G11" s="9" t="s">
        <v>36</v>
      </c>
      <c r="H11" s="9" t="s">
        <v>36</v>
      </c>
      <c r="I11" s="9" t="s">
        <v>36</v>
      </c>
      <c r="J11" s="9" t="s">
        <v>36</v>
      </c>
      <c r="K11" s="9" t="s">
        <v>43</v>
      </c>
      <c r="L11" s="9" t="s">
        <v>43</v>
      </c>
      <c r="M11" s="9" t="s">
        <v>43</v>
      </c>
      <c r="N11" s="9" t="s">
        <v>43</v>
      </c>
      <c r="O11" s="2"/>
      <c r="P11" s="2"/>
      <c r="Q11" s="2"/>
    </row>
    <row r="12" spans="1:17" ht="15.75" hidden="1" thickBot="1" x14ac:dyDescent="0.3">
      <c r="A12" s="1" t="s">
        <v>66</v>
      </c>
      <c r="B12" s="8" t="s">
        <v>36</v>
      </c>
      <c r="C12" s="9" t="s">
        <v>36</v>
      </c>
      <c r="D12" s="9" t="s">
        <v>36</v>
      </c>
      <c r="E12" s="9" t="s">
        <v>36</v>
      </c>
      <c r="F12" s="9" t="s">
        <v>36</v>
      </c>
      <c r="G12" s="9" t="s">
        <v>36</v>
      </c>
      <c r="H12" s="9" t="s">
        <v>36</v>
      </c>
      <c r="I12" s="9" t="s">
        <v>36</v>
      </c>
      <c r="J12" s="9" t="s">
        <v>36</v>
      </c>
      <c r="K12" s="9" t="s">
        <v>43</v>
      </c>
      <c r="L12" s="9" t="s">
        <v>43</v>
      </c>
      <c r="M12" s="9" t="s">
        <v>43</v>
      </c>
      <c r="N12" s="9" t="s">
        <v>43</v>
      </c>
      <c r="O12" s="2"/>
      <c r="P12" s="2"/>
      <c r="Q12" s="2"/>
    </row>
    <row r="13" spans="1:17" ht="15.75" hidden="1" thickBot="1" x14ac:dyDescent="0.3">
      <c r="A13" s="1" t="s">
        <v>67</v>
      </c>
      <c r="B13" s="8" t="s">
        <v>36</v>
      </c>
      <c r="C13" s="9" t="s">
        <v>36</v>
      </c>
      <c r="D13" s="9" t="s">
        <v>36</v>
      </c>
      <c r="E13" s="9" t="s">
        <v>36</v>
      </c>
      <c r="F13" s="9" t="s">
        <v>36</v>
      </c>
      <c r="G13" s="9" t="s">
        <v>36</v>
      </c>
      <c r="H13" s="9" t="s">
        <v>36</v>
      </c>
      <c r="I13" s="9" t="s">
        <v>36</v>
      </c>
      <c r="J13" s="9" t="s">
        <v>36</v>
      </c>
      <c r="K13" s="9" t="s">
        <v>43</v>
      </c>
      <c r="L13" s="9" t="s">
        <v>43</v>
      </c>
      <c r="M13" s="9" t="s">
        <v>43</v>
      </c>
      <c r="N13" s="9" t="s">
        <v>43</v>
      </c>
      <c r="O13" s="2"/>
      <c r="P13" s="2"/>
      <c r="Q13" s="2"/>
    </row>
    <row r="14" spans="1:17" ht="15.75" hidden="1" thickBot="1" x14ac:dyDescent="0.3">
      <c r="A14" s="1" t="s">
        <v>68</v>
      </c>
      <c r="B14" s="8" t="s">
        <v>36</v>
      </c>
      <c r="C14" s="9" t="s">
        <v>36</v>
      </c>
      <c r="D14" s="9" t="s">
        <v>36</v>
      </c>
      <c r="E14" s="9" t="s">
        <v>36</v>
      </c>
      <c r="F14" s="9" t="s">
        <v>36</v>
      </c>
      <c r="G14" s="9" t="s">
        <v>36</v>
      </c>
      <c r="H14" s="9" t="s">
        <v>36</v>
      </c>
      <c r="I14" s="9" t="s">
        <v>36</v>
      </c>
      <c r="J14" s="9" t="s">
        <v>36</v>
      </c>
      <c r="K14" s="9" t="s">
        <v>43</v>
      </c>
      <c r="L14" s="9" t="s">
        <v>43</v>
      </c>
      <c r="M14" s="9" t="s">
        <v>43</v>
      </c>
      <c r="N14" s="9" t="s">
        <v>43</v>
      </c>
      <c r="O14" s="2"/>
      <c r="P14" s="2"/>
      <c r="Q14" s="2"/>
    </row>
    <row r="15" spans="1:17" ht="15.75" hidden="1" thickBot="1" x14ac:dyDescent="0.3">
      <c r="A15" s="1" t="s">
        <v>69</v>
      </c>
      <c r="B15" s="8" t="s">
        <v>36</v>
      </c>
      <c r="C15" s="9" t="s">
        <v>36</v>
      </c>
      <c r="D15" s="9" t="s">
        <v>36</v>
      </c>
      <c r="E15" s="9" t="s">
        <v>36</v>
      </c>
      <c r="F15" s="9" t="s">
        <v>36</v>
      </c>
      <c r="G15" s="9" t="s">
        <v>36</v>
      </c>
      <c r="H15" s="9" t="s">
        <v>36</v>
      </c>
      <c r="I15" s="9" t="s">
        <v>36</v>
      </c>
      <c r="J15" s="9" t="s">
        <v>36</v>
      </c>
      <c r="K15" s="9" t="s">
        <v>43</v>
      </c>
      <c r="L15" s="9" t="s">
        <v>43</v>
      </c>
      <c r="M15" s="9" t="s">
        <v>43</v>
      </c>
      <c r="N15" s="9" t="s">
        <v>43</v>
      </c>
      <c r="O15" s="2"/>
      <c r="P15" s="2"/>
      <c r="Q15" s="2"/>
    </row>
    <row r="16" spans="1:17" ht="15.75" hidden="1" thickBot="1" x14ac:dyDescent="0.3">
      <c r="A16" s="1" t="s">
        <v>70</v>
      </c>
      <c r="B16" s="8" t="s">
        <v>36</v>
      </c>
      <c r="C16" s="9" t="s">
        <v>36</v>
      </c>
      <c r="D16" s="9" t="s">
        <v>36</v>
      </c>
      <c r="E16" s="9" t="s">
        <v>36</v>
      </c>
      <c r="F16" s="9" t="s">
        <v>36</v>
      </c>
      <c r="G16" s="9" t="s">
        <v>36</v>
      </c>
      <c r="H16" s="9" t="s">
        <v>36</v>
      </c>
      <c r="I16" s="9" t="s">
        <v>36</v>
      </c>
      <c r="J16" s="9" t="s">
        <v>36</v>
      </c>
      <c r="K16" s="9" t="s">
        <v>43</v>
      </c>
      <c r="L16" s="9" t="s">
        <v>43</v>
      </c>
      <c r="M16" s="9" t="s">
        <v>43</v>
      </c>
      <c r="N16" s="9" t="s">
        <v>43</v>
      </c>
      <c r="O16" s="2"/>
      <c r="P16" s="2"/>
      <c r="Q16" s="2"/>
    </row>
    <row r="17" spans="1:17" ht="15.75" hidden="1" thickBot="1" x14ac:dyDescent="0.3">
      <c r="A17" s="1" t="s">
        <v>71</v>
      </c>
      <c r="B17" s="8" t="s">
        <v>36</v>
      </c>
      <c r="C17" s="9" t="s">
        <v>36</v>
      </c>
      <c r="D17" s="9" t="s">
        <v>36</v>
      </c>
      <c r="E17" s="9" t="s">
        <v>36</v>
      </c>
      <c r="F17" s="9" t="s">
        <v>36</v>
      </c>
      <c r="G17" s="9" t="s">
        <v>36</v>
      </c>
      <c r="H17" s="9" t="s">
        <v>36</v>
      </c>
      <c r="I17" s="9" t="s">
        <v>36</v>
      </c>
      <c r="J17" s="9" t="s">
        <v>36</v>
      </c>
      <c r="K17" s="9" t="s">
        <v>43</v>
      </c>
      <c r="L17" s="9" t="s">
        <v>43</v>
      </c>
      <c r="M17" s="9" t="s">
        <v>43</v>
      </c>
      <c r="N17" s="9" t="s">
        <v>43</v>
      </c>
      <c r="O17" s="2"/>
      <c r="P17" s="2"/>
      <c r="Q17" s="2"/>
    </row>
    <row r="18" spans="1:17" ht="15.75" hidden="1" thickBot="1" x14ac:dyDescent="0.3">
      <c r="A18" s="1" t="s">
        <v>72</v>
      </c>
      <c r="B18" s="8" t="s">
        <v>36</v>
      </c>
      <c r="C18" s="9" t="s">
        <v>36</v>
      </c>
      <c r="D18" s="9" t="s">
        <v>36</v>
      </c>
      <c r="E18" s="9" t="s">
        <v>36</v>
      </c>
      <c r="F18" s="9" t="s">
        <v>36</v>
      </c>
      <c r="G18" s="9" t="s">
        <v>36</v>
      </c>
      <c r="H18" s="9" t="s">
        <v>36</v>
      </c>
      <c r="I18" s="9" t="s">
        <v>36</v>
      </c>
      <c r="J18" s="9" t="s">
        <v>36</v>
      </c>
      <c r="K18" s="9" t="s">
        <v>43</v>
      </c>
      <c r="L18" s="9" t="s">
        <v>43</v>
      </c>
      <c r="M18" s="9" t="s">
        <v>43</v>
      </c>
      <c r="N18" s="9" t="s">
        <v>43</v>
      </c>
      <c r="O18" s="2"/>
      <c r="P18" s="2"/>
      <c r="Q18" s="2"/>
    </row>
    <row r="19" spans="1:17" ht="15.75" hidden="1" thickBot="1" x14ac:dyDescent="0.3">
      <c r="A19" s="1" t="s">
        <v>73</v>
      </c>
      <c r="B19" s="8" t="s">
        <v>36</v>
      </c>
      <c r="C19" s="9" t="s">
        <v>36</v>
      </c>
      <c r="D19" s="9" t="s">
        <v>36</v>
      </c>
      <c r="E19" s="9" t="s">
        <v>36</v>
      </c>
      <c r="F19" s="9" t="s">
        <v>36</v>
      </c>
      <c r="G19" s="9" t="s">
        <v>36</v>
      </c>
      <c r="H19" s="9" t="s">
        <v>36</v>
      </c>
      <c r="I19" s="9" t="s">
        <v>36</v>
      </c>
      <c r="J19" s="9" t="s">
        <v>36</v>
      </c>
      <c r="K19" s="9" t="s">
        <v>43</v>
      </c>
      <c r="L19" s="9" t="s">
        <v>43</v>
      </c>
      <c r="M19" s="9" t="s">
        <v>43</v>
      </c>
      <c r="N19" s="9" t="s">
        <v>43</v>
      </c>
      <c r="O19" s="2"/>
      <c r="P19" s="2"/>
      <c r="Q19" s="2"/>
    </row>
    <row r="20" spans="1:17" ht="15.75" hidden="1" thickBot="1" x14ac:dyDescent="0.3">
      <c r="A20" s="1" t="s">
        <v>74</v>
      </c>
      <c r="B20" s="8" t="s">
        <v>36</v>
      </c>
      <c r="C20" s="9" t="s">
        <v>36</v>
      </c>
      <c r="D20" s="9" t="s">
        <v>36</v>
      </c>
      <c r="E20" s="9" t="s">
        <v>36</v>
      </c>
      <c r="F20" s="9" t="s">
        <v>36</v>
      </c>
      <c r="G20" s="9" t="s">
        <v>36</v>
      </c>
      <c r="H20" s="9" t="s">
        <v>36</v>
      </c>
      <c r="I20" s="9" t="s">
        <v>36</v>
      </c>
      <c r="J20" s="9" t="s">
        <v>36</v>
      </c>
      <c r="K20" s="9" t="s">
        <v>43</v>
      </c>
      <c r="L20" s="9" t="s">
        <v>43</v>
      </c>
      <c r="M20" s="9" t="s">
        <v>43</v>
      </c>
      <c r="N20" s="9" t="s">
        <v>43</v>
      </c>
      <c r="O20" s="2"/>
      <c r="P20" s="2"/>
      <c r="Q20" s="2"/>
    </row>
    <row r="21" spans="1:17" ht="15.75" hidden="1" thickBot="1" x14ac:dyDescent="0.3">
      <c r="A21" s="1" t="s">
        <v>75</v>
      </c>
      <c r="B21" s="8" t="s">
        <v>36</v>
      </c>
      <c r="C21" s="9" t="s">
        <v>36</v>
      </c>
      <c r="D21" s="9" t="s">
        <v>36</v>
      </c>
      <c r="E21" s="9" t="s">
        <v>36</v>
      </c>
      <c r="F21" s="9" t="s">
        <v>36</v>
      </c>
      <c r="G21" s="9" t="s">
        <v>36</v>
      </c>
      <c r="H21" s="9" t="s">
        <v>36</v>
      </c>
      <c r="I21" s="9" t="s">
        <v>36</v>
      </c>
      <c r="J21" s="9" t="s">
        <v>36</v>
      </c>
      <c r="K21" s="9" t="s">
        <v>43</v>
      </c>
      <c r="L21" s="9" t="s">
        <v>43</v>
      </c>
      <c r="M21" s="9" t="s">
        <v>43</v>
      </c>
      <c r="N21" s="9" t="s">
        <v>43</v>
      </c>
      <c r="O21" s="2"/>
      <c r="P21" s="2"/>
      <c r="Q21" s="2"/>
    </row>
    <row r="22" spans="1:17" ht="15.75" hidden="1" thickBot="1" x14ac:dyDescent="0.3">
      <c r="A22" s="1" t="s">
        <v>76</v>
      </c>
      <c r="B22" s="8" t="s">
        <v>36</v>
      </c>
      <c r="C22" s="9" t="s">
        <v>36</v>
      </c>
      <c r="D22" s="9" t="s">
        <v>36</v>
      </c>
      <c r="E22" s="9" t="s">
        <v>36</v>
      </c>
      <c r="F22" s="9" t="s">
        <v>36</v>
      </c>
      <c r="G22" s="9" t="s">
        <v>36</v>
      </c>
      <c r="H22" s="9" t="s">
        <v>36</v>
      </c>
      <c r="I22" s="9" t="s">
        <v>36</v>
      </c>
      <c r="J22" s="9" t="s">
        <v>36</v>
      </c>
      <c r="K22" s="9" t="s">
        <v>43</v>
      </c>
      <c r="L22" s="9" t="s">
        <v>43</v>
      </c>
      <c r="M22" s="9" t="s">
        <v>43</v>
      </c>
      <c r="N22" s="9" t="s">
        <v>43</v>
      </c>
      <c r="O22" s="2"/>
      <c r="P22" s="2"/>
      <c r="Q22" s="2"/>
    </row>
    <row r="23" spans="1:17" ht="15.75" hidden="1" thickBot="1" x14ac:dyDescent="0.3">
      <c r="A23" s="1" t="s">
        <v>77</v>
      </c>
      <c r="B23" s="8" t="s">
        <v>36</v>
      </c>
      <c r="C23" s="9" t="s">
        <v>36</v>
      </c>
      <c r="D23" s="9" t="s">
        <v>36</v>
      </c>
      <c r="E23" s="9" t="s">
        <v>36</v>
      </c>
      <c r="F23" s="9" t="s">
        <v>36</v>
      </c>
      <c r="G23" s="9" t="s">
        <v>36</v>
      </c>
      <c r="H23" s="9" t="s">
        <v>36</v>
      </c>
      <c r="I23" s="9" t="s">
        <v>36</v>
      </c>
      <c r="J23" s="9" t="s">
        <v>36</v>
      </c>
      <c r="K23" s="9" t="s">
        <v>43</v>
      </c>
      <c r="L23" s="9" t="s">
        <v>43</v>
      </c>
      <c r="M23" s="9" t="s">
        <v>43</v>
      </c>
      <c r="N23" s="9" t="s">
        <v>43</v>
      </c>
      <c r="O23" s="2"/>
      <c r="P23" s="2"/>
      <c r="Q23" s="2"/>
    </row>
    <row r="24" spans="1:17" ht="15.75" hidden="1" thickBot="1" x14ac:dyDescent="0.3">
      <c r="A24" s="1" t="s">
        <v>78</v>
      </c>
      <c r="B24" s="8" t="s">
        <v>36</v>
      </c>
      <c r="C24" s="9" t="s">
        <v>36</v>
      </c>
      <c r="D24" s="9" t="s">
        <v>36</v>
      </c>
      <c r="E24" s="9" t="s">
        <v>36</v>
      </c>
      <c r="F24" s="9" t="s">
        <v>36</v>
      </c>
      <c r="G24" s="9" t="s">
        <v>36</v>
      </c>
      <c r="H24" s="9" t="s">
        <v>36</v>
      </c>
      <c r="I24" s="9" t="s">
        <v>36</v>
      </c>
      <c r="J24" s="9" t="s">
        <v>36</v>
      </c>
      <c r="K24" s="9" t="s">
        <v>43</v>
      </c>
      <c r="L24" s="9" t="s">
        <v>43</v>
      </c>
      <c r="M24" s="9" t="s">
        <v>43</v>
      </c>
      <c r="N24" s="9" t="s">
        <v>43</v>
      </c>
      <c r="O24" s="2"/>
      <c r="P24" s="2"/>
      <c r="Q24" s="2"/>
    </row>
    <row r="25" spans="1:17" ht="15.75" hidden="1" thickBot="1" x14ac:dyDescent="0.3">
      <c r="A25" s="1" t="s">
        <v>79</v>
      </c>
      <c r="B25" s="8" t="s">
        <v>36</v>
      </c>
      <c r="C25" s="9" t="s">
        <v>36</v>
      </c>
      <c r="D25" s="9" t="s">
        <v>36</v>
      </c>
      <c r="E25" s="9" t="s">
        <v>36</v>
      </c>
      <c r="F25" s="9" t="s">
        <v>36</v>
      </c>
      <c r="G25" s="9" t="s">
        <v>36</v>
      </c>
      <c r="H25" s="9" t="s">
        <v>36</v>
      </c>
      <c r="I25" s="9" t="s">
        <v>36</v>
      </c>
      <c r="J25" s="9" t="s">
        <v>36</v>
      </c>
      <c r="K25" s="9" t="s">
        <v>43</v>
      </c>
      <c r="L25" s="9" t="s">
        <v>43</v>
      </c>
      <c r="M25" s="9" t="s">
        <v>43</v>
      </c>
      <c r="N25" s="9" t="s">
        <v>43</v>
      </c>
      <c r="O25" s="2"/>
      <c r="P25" s="2"/>
      <c r="Q25" s="2"/>
    </row>
    <row r="26" spans="1:17" ht="15.75" hidden="1" thickBot="1" x14ac:dyDescent="0.3">
      <c r="A26" s="1" t="s">
        <v>80</v>
      </c>
      <c r="B26" s="8" t="s">
        <v>36</v>
      </c>
      <c r="C26" s="9" t="s">
        <v>36</v>
      </c>
      <c r="D26" s="9" t="s">
        <v>36</v>
      </c>
      <c r="E26" s="9" t="s">
        <v>36</v>
      </c>
      <c r="F26" s="9" t="s">
        <v>36</v>
      </c>
      <c r="G26" s="9" t="s">
        <v>36</v>
      </c>
      <c r="H26" s="9" t="s">
        <v>36</v>
      </c>
      <c r="I26" s="9" t="s">
        <v>36</v>
      </c>
      <c r="J26" s="9" t="s">
        <v>36</v>
      </c>
      <c r="K26" s="9" t="s">
        <v>43</v>
      </c>
      <c r="L26" s="9" t="s">
        <v>43</v>
      </c>
      <c r="M26" s="9" t="s">
        <v>43</v>
      </c>
      <c r="N26" s="9" t="s">
        <v>43</v>
      </c>
      <c r="O26" s="2"/>
      <c r="P26" s="2"/>
      <c r="Q26" s="2"/>
    </row>
    <row r="27" spans="1:17" ht="15.75" hidden="1" thickBot="1" x14ac:dyDescent="0.3">
      <c r="A27" s="1" t="s">
        <v>81</v>
      </c>
      <c r="B27" s="8" t="s">
        <v>36</v>
      </c>
      <c r="C27" s="9" t="s">
        <v>36</v>
      </c>
      <c r="D27" s="9" t="s">
        <v>36</v>
      </c>
      <c r="E27" s="9" t="s">
        <v>36</v>
      </c>
      <c r="F27" s="9" t="s">
        <v>36</v>
      </c>
      <c r="G27" s="9" t="s">
        <v>36</v>
      </c>
      <c r="H27" s="9" t="s">
        <v>36</v>
      </c>
      <c r="I27" s="9" t="s">
        <v>36</v>
      </c>
      <c r="J27" s="9" t="s">
        <v>36</v>
      </c>
      <c r="K27" s="9" t="s">
        <v>43</v>
      </c>
      <c r="L27" s="9" t="s">
        <v>43</v>
      </c>
      <c r="M27" s="9" t="s">
        <v>43</v>
      </c>
      <c r="N27" s="9" t="s">
        <v>43</v>
      </c>
      <c r="O27" s="2"/>
      <c r="P27" s="2"/>
      <c r="Q27" s="2"/>
    </row>
    <row r="28" spans="1:17" ht="15.75" hidden="1" thickBot="1" x14ac:dyDescent="0.3">
      <c r="A28" s="1" t="s">
        <v>82</v>
      </c>
      <c r="B28" s="8" t="s">
        <v>36</v>
      </c>
      <c r="C28" s="9" t="s">
        <v>36</v>
      </c>
      <c r="D28" s="9" t="s">
        <v>36</v>
      </c>
      <c r="E28" s="9" t="s">
        <v>36</v>
      </c>
      <c r="F28" s="9" t="s">
        <v>36</v>
      </c>
      <c r="G28" s="9" t="s">
        <v>36</v>
      </c>
      <c r="H28" s="9" t="s">
        <v>36</v>
      </c>
      <c r="I28" s="9" t="s">
        <v>36</v>
      </c>
      <c r="J28" s="9" t="s">
        <v>36</v>
      </c>
      <c r="K28" s="9" t="s">
        <v>43</v>
      </c>
      <c r="L28" s="9" t="s">
        <v>43</v>
      </c>
      <c r="M28" s="9" t="s">
        <v>43</v>
      </c>
      <c r="N28" s="9" t="s">
        <v>43</v>
      </c>
      <c r="O28" s="2"/>
      <c r="P28" s="2"/>
      <c r="Q28" s="2"/>
    </row>
    <row r="29" spans="1:17" ht="15.75" hidden="1" thickBot="1" x14ac:dyDescent="0.3">
      <c r="A29" s="1" t="s">
        <v>83</v>
      </c>
      <c r="B29" s="8" t="s">
        <v>36</v>
      </c>
      <c r="C29" s="9" t="s">
        <v>36</v>
      </c>
      <c r="D29" s="9" t="s">
        <v>36</v>
      </c>
      <c r="E29" s="9" t="s">
        <v>36</v>
      </c>
      <c r="F29" s="9" t="s">
        <v>36</v>
      </c>
      <c r="G29" s="9" t="s">
        <v>36</v>
      </c>
      <c r="H29" s="9" t="s">
        <v>36</v>
      </c>
      <c r="I29" s="9" t="s">
        <v>36</v>
      </c>
      <c r="J29" s="9" t="s">
        <v>36</v>
      </c>
      <c r="K29" s="9" t="s">
        <v>43</v>
      </c>
      <c r="L29" s="9" t="s">
        <v>43</v>
      </c>
      <c r="M29" s="9" t="s">
        <v>43</v>
      </c>
      <c r="N29" s="9" t="s">
        <v>43</v>
      </c>
      <c r="O29" s="2"/>
      <c r="P29" s="2"/>
      <c r="Q29" s="2"/>
    </row>
    <row r="30" spans="1:17" ht="15.75" thickBot="1" x14ac:dyDescent="0.3">
      <c r="A30" s="1" t="s">
        <v>84</v>
      </c>
      <c r="B30" s="8">
        <v>222.45766763245524</v>
      </c>
      <c r="C30" s="8">
        <v>466.04679019748505</v>
      </c>
      <c r="D30" s="8">
        <v>753</v>
      </c>
      <c r="E30" s="8">
        <v>105.38608653671454</v>
      </c>
      <c r="F30" s="8">
        <v>175.64877041513478</v>
      </c>
      <c r="G30" s="8">
        <v>371.10847958923983</v>
      </c>
      <c r="H30" s="8">
        <v>129.29799395892402</v>
      </c>
      <c r="I30" s="8">
        <v>1134.5874146454598</v>
      </c>
      <c r="J30" s="8">
        <v>439.74759276389165</v>
      </c>
      <c r="K30" s="8">
        <v>346.72371000470451</v>
      </c>
      <c r="L30" s="8">
        <v>652.11959834606898</v>
      </c>
      <c r="M30" s="8">
        <v>821.74797957282738</v>
      </c>
      <c r="N30" s="8">
        <v>572.50664276285306</v>
      </c>
      <c r="O30" s="2"/>
      <c r="P30" s="2"/>
      <c r="Q30" s="2"/>
    </row>
    <row r="31" spans="1:17" ht="15.75" thickBot="1" x14ac:dyDescent="0.3">
      <c r="A31" s="1" t="s">
        <v>85</v>
      </c>
      <c r="B31" s="8">
        <v>268.22844436839966</v>
      </c>
      <c r="C31" s="8">
        <v>447.3192620673679</v>
      </c>
      <c r="D31" s="8">
        <v>722.12887008824896</v>
      </c>
      <c r="E31" s="8">
        <v>115.78091110443815</v>
      </c>
      <c r="F31" s="8">
        <v>173.47445187079416</v>
      </c>
      <c r="G31" s="8">
        <v>374.49108342166045</v>
      </c>
      <c r="H31" s="8">
        <v>133.53501052015685</v>
      </c>
      <c r="I31" s="8">
        <v>1064.6952888823591</v>
      </c>
      <c r="J31" s="8">
        <v>393.593295118762</v>
      </c>
      <c r="K31" s="8">
        <v>345.33759756701147</v>
      </c>
      <c r="L31" s="8">
        <v>625.05572305797659</v>
      </c>
      <c r="M31" s="8">
        <v>788.14957123894851</v>
      </c>
      <c r="N31" s="8">
        <v>504.95170196569188</v>
      </c>
      <c r="O31" s="2"/>
      <c r="P31" s="2"/>
      <c r="Q31" s="2"/>
    </row>
    <row r="32" spans="1:17" ht="15.75" thickBot="1" x14ac:dyDescent="0.3">
      <c r="A32" s="1" t="s">
        <v>86</v>
      </c>
      <c r="B32" s="8">
        <v>252.21560733780208</v>
      </c>
      <c r="C32" s="8">
        <v>444.68995595620015</v>
      </c>
      <c r="D32" s="8">
        <v>740.68420595850841</v>
      </c>
      <c r="E32" s="8">
        <v>95.570864323029014</v>
      </c>
      <c r="F32" s="8">
        <v>178.6019339762953</v>
      </c>
      <c r="G32" s="8">
        <v>359.70666939090472</v>
      </c>
      <c r="H32" s="8">
        <v>121.87147776172729</v>
      </c>
      <c r="I32" s="8">
        <v>1051.8660330824539</v>
      </c>
      <c r="J32" s="8">
        <v>371.7478293176913</v>
      </c>
      <c r="K32" s="8">
        <v>334.40730855575674</v>
      </c>
      <c r="L32" s="8">
        <v>619.63331085926393</v>
      </c>
      <c r="M32" s="8">
        <v>840.74058101733658</v>
      </c>
      <c r="N32" s="8">
        <v>500.90154465445937</v>
      </c>
      <c r="O32" s="2"/>
      <c r="P32" s="2"/>
      <c r="Q32" s="2"/>
    </row>
    <row r="33" spans="1:17" ht="15.75" thickBot="1" x14ac:dyDescent="0.3">
      <c r="A33" s="1" t="s">
        <v>87</v>
      </c>
      <c r="B33" s="10">
        <v>250.95147659938317</v>
      </c>
      <c r="C33" s="8">
        <v>421.56954187240478</v>
      </c>
      <c r="D33" s="8">
        <v>708.78006002507755</v>
      </c>
      <c r="E33" s="8">
        <v>92.046716263912984</v>
      </c>
      <c r="F33" s="8">
        <v>152.23895823148288</v>
      </c>
      <c r="G33" s="8">
        <v>360.80948584123973</v>
      </c>
      <c r="H33" s="8">
        <v>109.53460540296767</v>
      </c>
      <c r="I33" s="8">
        <v>1111.6010305998827</v>
      </c>
      <c r="J33" s="8">
        <v>361.49355848654693</v>
      </c>
      <c r="K33" s="8">
        <v>305.75591005829909</v>
      </c>
      <c r="L33" s="10">
        <v>619.38550373670239</v>
      </c>
      <c r="M33" s="10">
        <v>802.5805670259474</v>
      </c>
      <c r="N33" s="10">
        <v>476.96014492371853</v>
      </c>
      <c r="O33" s="2"/>
      <c r="P33" s="2"/>
      <c r="Q33" s="2"/>
    </row>
    <row r="34" spans="1:17" ht="15.75" thickBot="1" x14ac:dyDescent="0.3">
      <c r="A34" s="1" t="s">
        <v>88</v>
      </c>
      <c r="B34" s="8">
        <v>281.26336887089758</v>
      </c>
      <c r="C34" s="8">
        <v>420.84155375795387</v>
      </c>
      <c r="D34" s="8">
        <v>817.70241185990687</v>
      </c>
      <c r="E34" s="8">
        <v>107.46233773785268</v>
      </c>
      <c r="F34" s="8">
        <v>172.71176487376215</v>
      </c>
      <c r="G34" s="8">
        <v>387.49594186491839</v>
      </c>
      <c r="H34" s="8">
        <v>126.46842719622711</v>
      </c>
      <c r="I34" s="8">
        <v>1245.259018933471</v>
      </c>
      <c r="J34" s="8">
        <v>365.38550502848523</v>
      </c>
      <c r="K34" s="8">
        <v>371.13756496455181</v>
      </c>
      <c r="L34" s="8">
        <v>683.30696098298984</v>
      </c>
      <c r="M34" s="8">
        <v>869.39616011721614</v>
      </c>
      <c r="N34" s="8">
        <v>517.24381244305096</v>
      </c>
      <c r="O34" s="2"/>
      <c r="P34" s="2"/>
      <c r="Q34" s="2"/>
    </row>
    <row r="35" spans="1:17" ht="15.75" thickBot="1" x14ac:dyDescent="0.3">
      <c r="A35" s="14" t="s">
        <v>106</v>
      </c>
      <c r="B35" s="8">
        <f>SUM(B30:B34)</f>
        <v>1275.1165648089377</v>
      </c>
      <c r="C35" s="8">
        <f t="shared" ref="C35:N35" si="0">SUM(C30:C34)</f>
        <v>2200.467103851412</v>
      </c>
      <c r="D35" s="8">
        <f t="shared" si="0"/>
        <v>3742.295547931742</v>
      </c>
      <c r="E35" s="8">
        <f t="shared" si="0"/>
        <v>516.24691596594732</v>
      </c>
      <c r="F35" s="8">
        <f t="shared" si="0"/>
        <v>852.67587936746929</v>
      </c>
      <c r="G35" s="8">
        <f t="shared" si="0"/>
        <v>1853.6116601079632</v>
      </c>
      <c r="H35" s="8">
        <f t="shared" si="0"/>
        <v>620.70751484000289</v>
      </c>
      <c r="I35" s="8">
        <f t="shared" si="0"/>
        <v>5608.0087861436259</v>
      </c>
      <c r="J35" s="8">
        <f t="shared" si="0"/>
        <v>1931.9677807153771</v>
      </c>
      <c r="K35" s="8">
        <f t="shared" si="0"/>
        <v>1703.3620911503237</v>
      </c>
      <c r="L35" s="8">
        <f t="shared" si="0"/>
        <v>3199.5010969830018</v>
      </c>
      <c r="M35" s="8">
        <f t="shared" si="0"/>
        <v>4122.6148589722761</v>
      </c>
      <c r="N35" s="8">
        <f t="shared" si="0"/>
        <v>2572.5638467497738</v>
      </c>
    </row>
    <row r="38" spans="1:17" x14ac:dyDescent="0.25">
      <c r="M38" s="2"/>
    </row>
    <row r="39" spans="1:17" ht="15.75" thickBot="1" x14ac:dyDescent="0.3">
      <c r="M39" s="3"/>
    </row>
    <row r="40" spans="1:17" ht="21.75" thickBot="1" x14ac:dyDescent="0.4">
      <c r="A40" s="15" t="s">
        <v>112</v>
      </c>
      <c r="B40" s="7" t="s">
        <v>47</v>
      </c>
      <c r="C40" s="7" t="s">
        <v>92</v>
      </c>
      <c r="D40" s="7" t="s">
        <v>48</v>
      </c>
      <c r="E40" s="7" t="s">
        <v>93</v>
      </c>
      <c r="F40" s="7" t="s">
        <v>94</v>
      </c>
      <c r="G40" s="7" t="s">
        <v>50</v>
      </c>
      <c r="H40" s="7" t="s">
        <v>55</v>
      </c>
      <c r="I40" s="7" t="s">
        <v>51</v>
      </c>
      <c r="J40" s="7" t="s">
        <v>54</v>
      </c>
      <c r="K40" s="7" t="s">
        <v>52</v>
      </c>
      <c r="L40" s="7" t="s">
        <v>53</v>
      </c>
      <c r="M40" s="7" t="s">
        <v>97</v>
      </c>
      <c r="N40" s="7" t="s">
        <v>96</v>
      </c>
    </row>
    <row r="41" spans="1:17" ht="15.75" thickBot="1" x14ac:dyDescent="0.3">
      <c r="A41" s="1" t="s">
        <v>84</v>
      </c>
      <c r="B41" s="11">
        <f>B30/UnemploymentProv!$B67*100</f>
        <v>2.5465396395563111</v>
      </c>
      <c r="C41" s="11">
        <f>C30/UnemploymentProv!$B67*100</f>
        <v>5.3349773813448511</v>
      </c>
      <c r="D41" s="11">
        <f>D30/UnemploymentProv!$B67*100</f>
        <v>8.6198168352374847</v>
      </c>
      <c r="E41" s="11">
        <f>E30/UnemploymentProv!$B67*100</f>
        <v>1.206386139347897</v>
      </c>
      <c r="F41" s="11">
        <f>F30/UnemploymentProv!$B67*100</f>
        <v>2.0107041544663247</v>
      </c>
      <c r="G41" s="11">
        <f>G30/UnemploymentProv!$B67*100</f>
        <v>4.2481900664843506</v>
      </c>
      <c r="H41" s="11">
        <f>H30/UnemploymentProv!$B67*100</f>
        <v>1.4801129151255881</v>
      </c>
      <c r="I41" s="11">
        <f>I30/UnemploymentProv!$B67*100</f>
        <v>12.987962414089649</v>
      </c>
      <c r="J41" s="11">
        <f>J30/UnemploymentProv!$B67*100</f>
        <v>5.0339225808251662</v>
      </c>
      <c r="K41" s="11">
        <f>K30/UnemploymentProv!$B67*100</f>
        <v>3.9690502957165354</v>
      </c>
      <c r="L41" s="11">
        <f>L30/UnemploymentProv!$B67*100</f>
        <v>7.4650086220607594</v>
      </c>
      <c r="M41" s="11">
        <f>M30/UnemploymentProv!$B67*100</f>
        <v>9.406795575888772</v>
      </c>
      <c r="N41" s="11">
        <f>N30/UnemploymentProv!$B67*100</f>
        <v>6.553655242460203</v>
      </c>
      <c r="O41" s="40"/>
    </row>
    <row r="42" spans="1:17" ht="15.75" thickBot="1" x14ac:dyDescent="0.3">
      <c r="A42" s="1" t="s">
        <v>85</v>
      </c>
      <c r="B42" s="11">
        <f>B31/UnemploymentProv!$B68*100</f>
        <v>3.2016040165263333</v>
      </c>
      <c r="C42" s="11">
        <f>C31/UnemploymentProv!$B68*100</f>
        <v>5.3392515826453595</v>
      </c>
      <c r="D42" s="11">
        <f>D31/UnemploymentProv!$B68*100</f>
        <v>8.6194090875342564</v>
      </c>
      <c r="E42" s="11">
        <f>E31/UnemploymentProv!$B68*100</f>
        <v>1.3819736042607358</v>
      </c>
      <c r="F42" s="11">
        <f>F31/UnemploymentProv!$B68*100</f>
        <v>2.0706100099936706</v>
      </c>
      <c r="G42" s="11">
        <f>G31/UnemploymentProv!$B68*100</f>
        <v>4.4699664856921446</v>
      </c>
      <c r="H42" s="11">
        <f>H31/UnemploymentProv!$B68*100</f>
        <v>1.5938884745610067</v>
      </c>
      <c r="I42" s="11">
        <f>I31/UnemploymentProv!$B68*100</f>
        <v>12.708319288392417</v>
      </c>
      <c r="J42" s="11">
        <f>J31/UnemploymentProv!$B68*100</f>
        <v>4.6979725714672211</v>
      </c>
      <c r="K42" s="11">
        <f>K31/UnemploymentProv!$B68*100</f>
        <v>4.1219872934488624</v>
      </c>
      <c r="L42" s="11">
        <f>L31/UnemploymentProv!$B68*100</f>
        <v>7.4607333991269691</v>
      </c>
      <c r="M42" s="11">
        <f>M31/UnemploymentProv!$B68*100</f>
        <v>9.4074393893752291</v>
      </c>
      <c r="N42" s="11">
        <f>N31/UnemploymentProv!$B68*100</f>
        <v>6.0271586817420602</v>
      </c>
    </row>
    <row r="43" spans="1:17" ht="15.75" thickBot="1" x14ac:dyDescent="0.3">
      <c r="A43" s="1" t="s">
        <v>86</v>
      </c>
      <c r="B43" s="11">
        <f>B32/UnemploymentProv!$B69*100</f>
        <v>3.0372347745049577</v>
      </c>
      <c r="C43" s="11">
        <f>C32/UnemploymentProv!$B69*100</f>
        <v>5.3550524186804243</v>
      </c>
      <c r="D43" s="11">
        <f>D32/UnemploymentProv!$B69*100</f>
        <v>8.9194790560710828</v>
      </c>
      <c r="E43" s="11">
        <f>E32/UnemploymentProv!$B69*100</f>
        <v>1.1508849734371418</v>
      </c>
      <c r="F43" s="11">
        <f>F32/UnemploymentProv!$B69*100</f>
        <v>2.1507630332333494</v>
      </c>
      <c r="G43" s="11">
        <f>G32/UnemploymentProv!$B69*100</f>
        <v>4.3316653415193622</v>
      </c>
      <c r="H43" s="11">
        <f>H32/UnemploymentProv!$B69*100</f>
        <v>1.4676026364318786</v>
      </c>
      <c r="I43" s="11">
        <f>I32/UnemploymentProv!$B69*100</f>
        <v>12.666797774809158</v>
      </c>
      <c r="J43" s="11">
        <f>J32/UnemploymentProv!$B69*100</f>
        <v>4.4766675879744353</v>
      </c>
      <c r="K43" s="11">
        <f>K32/UnemploymentProv!$B69*100</f>
        <v>4.0270049784580664</v>
      </c>
      <c r="L43" s="11">
        <f>L32/UnemploymentProv!$B69*100</f>
        <v>7.4617580531517209</v>
      </c>
      <c r="M43" s="11">
        <f>M32/UnemploymentProv!$B69*100</f>
        <v>10.124379517812001</v>
      </c>
      <c r="N43" s="11">
        <f>N32/UnemploymentProv!$B69*100</f>
        <v>6.0319645008731033</v>
      </c>
    </row>
    <row r="44" spans="1:17" ht="15.75" thickBot="1" x14ac:dyDescent="0.3">
      <c r="A44" s="1" t="s">
        <v>87</v>
      </c>
      <c r="B44" s="11">
        <f>B33/UnemploymentProv!$B70*100</f>
        <v>3.0653347823215502</v>
      </c>
      <c r="C44" s="11">
        <f>C33/UnemploymentProv!$B70*100</f>
        <v>5.1494089510052303</v>
      </c>
      <c r="D44" s="11">
        <f>D33/UnemploymentProv!$B70*100</f>
        <v>8.6576425070382168</v>
      </c>
      <c r="E44" s="11">
        <f>E33/UnemploymentProv!$B70*100</f>
        <v>1.1243368829133589</v>
      </c>
      <c r="F44" s="11">
        <f>F33/UnemploymentProv!$B70*100</f>
        <v>1.8595761229025942</v>
      </c>
      <c r="G44" s="11">
        <f>G33/UnemploymentProv!$B70*100</f>
        <v>4.4072339470881818</v>
      </c>
      <c r="H44" s="11">
        <f>H33/UnemploymentProv!$B70*100</f>
        <v>1.337948835206846</v>
      </c>
      <c r="I44" s="11">
        <f>I33/UnemploymentProv!$B70*100</f>
        <v>13.578040461590485</v>
      </c>
      <c r="J44" s="11">
        <f>J33/UnemploymentProv!$B70*100</f>
        <v>4.4155897922169283</v>
      </c>
      <c r="K44" s="11">
        <f>K33/UnemploymentProv!$B70*100</f>
        <v>3.7347627465778674</v>
      </c>
      <c r="L44" s="11">
        <f>L33/UnemploymentProv!$B70*100</f>
        <v>7.565701361864531</v>
      </c>
      <c r="M44" s="11">
        <f>M33/UnemploymentProv!$B70*100</f>
        <v>9.8034016817019811</v>
      </c>
      <c r="N44" s="11">
        <f>N33/UnemploymentProv!$B70*100</f>
        <v>5.8259968892304785</v>
      </c>
    </row>
    <row r="45" spans="1:17" ht="15.75" thickBot="1" x14ac:dyDescent="0.3">
      <c r="A45" s="1" t="s">
        <v>88</v>
      </c>
      <c r="B45" s="11">
        <f>B34/UnemploymentProv!$B71*100</f>
        <v>3.1506130920764202</v>
      </c>
      <c r="C45" s="11">
        <f>C34/UnemploymentProv!$B71*100</f>
        <v>4.714118707609579</v>
      </c>
      <c r="D45" s="11">
        <f>D34/UnemploymentProv!$B71*100</f>
        <v>9.1596141174388599</v>
      </c>
      <c r="E45" s="11">
        <f>E34/UnemploymentProv!$B71*100</f>
        <v>1.2037552189649847</v>
      </c>
      <c r="F45" s="11">
        <f>F34/UnemploymentProv!$B71*100</f>
        <v>1.9346562965213865</v>
      </c>
      <c r="G45" s="11">
        <f>G34/UnemploymentProv!$B71*100</f>
        <v>4.3405929199634823</v>
      </c>
      <c r="H45" s="11">
        <f>H34/UnemploymentProv!$B71*100</f>
        <v>1.4166547320338763</v>
      </c>
      <c r="I45" s="11">
        <f>I34/UnemploymentProv!$B71*100</f>
        <v>13.948952484739937</v>
      </c>
      <c r="J45" s="11">
        <f>J34/UnemploymentProv!$B71*100</f>
        <v>4.0929196020762522</v>
      </c>
      <c r="K45" s="11">
        <f>K34/UnemploymentProv!$B71*100</f>
        <v>4.1573521494560639</v>
      </c>
      <c r="L45" s="11">
        <f>L34/UnemploymentProv!$B71*100</f>
        <v>7.6541636609925208</v>
      </c>
      <c r="M45" s="11">
        <f>M34/UnemploymentProv!$B71*100</f>
        <v>9.7386692595705711</v>
      </c>
      <c r="N45" s="11">
        <f>N34/UnemploymentProv!$B71*100</f>
        <v>5.7939828205165727</v>
      </c>
    </row>
    <row r="46" spans="1:17" ht="15.75" thickBot="1" x14ac:dyDescent="0.3"/>
    <row r="47" spans="1:17" ht="15.75" thickBot="1" x14ac:dyDescent="0.3">
      <c r="A47" s="17" t="s">
        <v>101</v>
      </c>
      <c r="B47" s="18">
        <f>AVERAGE(B41:B45)</f>
        <v>3.0002652609971143</v>
      </c>
      <c r="C47" s="18">
        <f t="shared" ref="C47:N47" si="1">AVERAGE(C41:C45)</f>
        <v>5.1785618082570881</v>
      </c>
      <c r="D47" s="18">
        <f t="shared" si="1"/>
        <v>8.7951923206639808</v>
      </c>
      <c r="E47" s="18">
        <f t="shared" si="1"/>
        <v>1.2134673637848237</v>
      </c>
      <c r="F47" s="18">
        <f t="shared" si="1"/>
        <v>2.0052619234234648</v>
      </c>
      <c r="G47" s="18">
        <f t="shared" si="1"/>
        <v>4.3595297521495038</v>
      </c>
      <c r="H47" s="18">
        <f t="shared" si="1"/>
        <v>1.4592415186718393</v>
      </c>
      <c r="I47" s="18">
        <f t="shared" si="1"/>
        <v>13.178014484724329</v>
      </c>
      <c r="J47" s="18">
        <f t="shared" si="1"/>
        <v>4.5434144269120011</v>
      </c>
      <c r="K47" s="18">
        <f t="shared" si="1"/>
        <v>4.0020314927314793</v>
      </c>
      <c r="L47" s="18">
        <f t="shared" si="1"/>
        <v>7.5214730194393002</v>
      </c>
      <c r="M47" s="18">
        <f t="shared" si="1"/>
        <v>9.6961370848697097</v>
      </c>
      <c r="N47" s="18">
        <f t="shared" si="1"/>
        <v>6.0465516269644839</v>
      </c>
    </row>
    <row r="48" spans="1:17" ht="15.75" thickBot="1" x14ac:dyDescent="0.3">
      <c r="A48" s="17" t="s">
        <v>102</v>
      </c>
      <c r="B48" s="18">
        <f>STDEV(B41:B45)</f>
        <v>0.26201597846054492</v>
      </c>
      <c r="C48" s="18">
        <f t="shared" ref="C48:N48" si="2">STDEV(C41:C45)</f>
        <v>0.27294379159908921</v>
      </c>
      <c r="D48" s="18">
        <f t="shared" si="2"/>
        <v>0.23917916701156627</v>
      </c>
      <c r="E48" s="18">
        <f t="shared" si="2"/>
        <v>0.10049828453493839</v>
      </c>
      <c r="F48" s="18">
        <f t="shared" si="2"/>
        <v>0.11366625519108722</v>
      </c>
      <c r="G48" s="18">
        <f t="shared" si="2"/>
        <v>8.3671256903636637E-2</v>
      </c>
      <c r="H48" s="18">
        <f t="shared" si="2"/>
        <v>9.3756167355316722E-2</v>
      </c>
      <c r="I48" s="18">
        <f t="shared" si="2"/>
        <v>0.56401287076229101</v>
      </c>
      <c r="J48" s="18">
        <f t="shared" si="2"/>
        <v>0.34936597360451827</v>
      </c>
      <c r="K48" s="18">
        <f t="shared" si="2"/>
        <v>0.16707626817377683</v>
      </c>
      <c r="L48" s="18">
        <f t="shared" si="2"/>
        <v>8.6611719003872933E-2</v>
      </c>
      <c r="M48" s="18">
        <f t="shared" si="2"/>
        <v>0.30156721025083977</v>
      </c>
      <c r="N48" s="18">
        <f t="shared" si="2"/>
        <v>0.30421141569156895</v>
      </c>
    </row>
    <row r="49" spans="1:14" ht="15.75" thickBot="1" x14ac:dyDescent="0.3">
      <c r="A49" s="17" t="s">
        <v>103</v>
      </c>
      <c r="B49" s="18">
        <f>MAX(B41:B45)-MIN(B41:B45)</f>
        <v>0.65506437697002218</v>
      </c>
      <c r="C49" s="18">
        <f t="shared" ref="C49:N49" si="3">MAX(C41:C45)-MIN(C41:C45)</f>
        <v>0.64093371107084529</v>
      </c>
      <c r="D49" s="18">
        <f t="shared" si="3"/>
        <v>0.54020502990460351</v>
      </c>
      <c r="E49" s="18">
        <f t="shared" si="3"/>
        <v>0.25763672134737692</v>
      </c>
      <c r="F49" s="18">
        <f t="shared" si="3"/>
        <v>0.29118691033075517</v>
      </c>
      <c r="G49" s="18">
        <f t="shared" si="3"/>
        <v>0.22177641920779401</v>
      </c>
      <c r="H49" s="18">
        <f t="shared" si="3"/>
        <v>0.25593963935416064</v>
      </c>
      <c r="I49" s="18">
        <f t="shared" si="3"/>
        <v>1.2821547099307793</v>
      </c>
      <c r="J49" s="18">
        <f t="shared" si="3"/>
        <v>0.94100297874891403</v>
      </c>
      <c r="K49" s="18">
        <f t="shared" si="3"/>
        <v>0.42258940287819646</v>
      </c>
      <c r="L49" s="18">
        <f t="shared" si="3"/>
        <v>0.19343026186555168</v>
      </c>
      <c r="M49" s="18">
        <f t="shared" si="3"/>
        <v>0.71758394192322861</v>
      </c>
      <c r="N49" s="18">
        <f t="shared" si="3"/>
        <v>0.75967242194363038</v>
      </c>
    </row>
    <row r="50" spans="1:14" ht="15.75" thickBot="1" x14ac:dyDescent="0.3">
      <c r="A50" s="17" t="s">
        <v>107</v>
      </c>
      <c r="B50" s="18">
        <f>MEDIAN(B41:B45)</f>
        <v>3.0653347823215502</v>
      </c>
      <c r="C50" s="18">
        <f t="shared" ref="C50:N50" si="4">MEDIAN(C41:C45)</f>
        <v>5.3349773813448511</v>
      </c>
      <c r="D50" s="18">
        <f t="shared" si="4"/>
        <v>8.6576425070382168</v>
      </c>
      <c r="E50" s="18">
        <f t="shared" si="4"/>
        <v>1.2037552189649847</v>
      </c>
      <c r="F50" s="18">
        <f t="shared" si="4"/>
        <v>2.0107041544663247</v>
      </c>
      <c r="G50" s="18">
        <f t="shared" si="4"/>
        <v>4.3405929199634823</v>
      </c>
      <c r="H50" s="18">
        <f t="shared" si="4"/>
        <v>1.4676026364318786</v>
      </c>
      <c r="I50" s="18">
        <f t="shared" si="4"/>
        <v>12.987962414089649</v>
      </c>
      <c r="J50" s="18">
        <f t="shared" si="4"/>
        <v>4.4766675879744353</v>
      </c>
      <c r="K50" s="18">
        <f t="shared" si="4"/>
        <v>4.0270049784580664</v>
      </c>
      <c r="L50" s="18">
        <f t="shared" si="4"/>
        <v>7.4650086220607594</v>
      </c>
      <c r="M50" s="18">
        <f t="shared" si="4"/>
        <v>9.7386692595705711</v>
      </c>
      <c r="N50" s="18">
        <f t="shared" si="4"/>
        <v>6.0271586817420602</v>
      </c>
    </row>
    <row r="51" spans="1:14" ht="15.75" thickBot="1" x14ac:dyDescent="0.3">
      <c r="A51" s="17" t="s">
        <v>108</v>
      </c>
      <c r="B51" s="18">
        <f>SKEW(B41:B45)</f>
        <v>-1.8883126693646943</v>
      </c>
      <c r="C51" s="18">
        <f t="shared" ref="C51:N51" si="5">SKEW(C41:C45)</f>
        <v>-1.7773122844140159</v>
      </c>
      <c r="D51" s="18">
        <f t="shared" si="5"/>
        <v>1.1233281293709756</v>
      </c>
      <c r="E51" s="18">
        <f t="shared" si="5"/>
        <v>1.5722847239058595</v>
      </c>
      <c r="F51" s="18">
        <f t="shared" si="5"/>
        <v>-2.397542842675017E-2</v>
      </c>
      <c r="G51" s="18">
        <f t="shared" si="5"/>
        <v>3.3307667890235114E-2</v>
      </c>
      <c r="H51" s="18">
        <f t="shared" si="5"/>
        <v>0.29784412401002386</v>
      </c>
      <c r="I51" s="18">
        <f t="shared" si="5"/>
        <v>0.64590049086190782</v>
      </c>
      <c r="J51" s="18">
        <f t="shared" si="5"/>
        <v>0.27257361203264202</v>
      </c>
      <c r="K51" s="18">
        <f t="shared" si="5"/>
        <v>-1.2184926120040371</v>
      </c>
      <c r="L51" s="18">
        <f t="shared" si="5"/>
        <v>1.1580088358050886</v>
      </c>
      <c r="M51" s="18">
        <f t="shared" si="5"/>
        <v>0.47951372704909317</v>
      </c>
      <c r="N51" s="18">
        <f t="shared" si="5"/>
        <v>1.5325861860924856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/>
  </sheetViews>
  <sheetFormatPr defaultRowHeight="15" x14ac:dyDescent="0.25"/>
  <cols>
    <col min="1" max="1" width="32" customWidth="1"/>
    <col min="2" max="11" width="16.28515625" customWidth="1"/>
  </cols>
  <sheetData>
    <row r="1" spans="1:11" ht="25.5" customHeight="1" thickBot="1" x14ac:dyDescent="0.4">
      <c r="A1" s="22" t="s">
        <v>89</v>
      </c>
      <c r="B1" s="7" t="s">
        <v>33</v>
      </c>
      <c r="C1" s="7" t="s">
        <v>35</v>
      </c>
      <c r="D1" s="7" t="s">
        <v>37</v>
      </c>
      <c r="E1" s="7" t="s">
        <v>38</v>
      </c>
      <c r="F1" s="7" t="s">
        <v>39</v>
      </c>
      <c r="G1" s="7" t="s">
        <v>40</v>
      </c>
      <c r="H1" s="7" t="s">
        <v>41</v>
      </c>
      <c r="I1" s="7" t="s">
        <v>42</v>
      </c>
      <c r="J1" s="7" t="s">
        <v>44</v>
      </c>
      <c r="K1" s="7" t="s">
        <v>45</v>
      </c>
    </row>
    <row r="2" spans="1:11" ht="15.75" thickBot="1" x14ac:dyDescent="0.3">
      <c r="A2" s="1" t="s">
        <v>0</v>
      </c>
      <c r="B2" s="5">
        <v>30.9</v>
      </c>
      <c r="C2" s="4">
        <v>21.5</v>
      </c>
      <c r="D2" s="4">
        <v>39.200000000000003</v>
      </c>
      <c r="E2" s="4">
        <v>33.9</v>
      </c>
      <c r="F2" s="4">
        <v>31.4</v>
      </c>
      <c r="G2" s="4">
        <v>31.3</v>
      </c>
      <c r="H2" s="4">
        <v>34.5</v>
      </c>
      <c r="I2" s="4">
        <v>26.7</v>
      </c>
      <c r="J2" s="4">
        <v>35.200000000000003</v>
      </c>
      <c r="K2" s="4">
        <v>42</v>
      </c>
    </row>
    <row r="3" spans="1:11" ht="15.75" thickBot="1" x14ac:dyDescent="0.3">
      <c r="A3" s="1" t="s">
        <v>1</v>
      </c>
      <c r="B3" s="5">
        <v>29.5</v>
      </c>
      <c r="C3" s="4">
        <v>21</v>
      </c>
      <c r="D3" s="4">
        <v>34.9</v>
      </c>
      <c r="E3" s="4">
        <v>33.5</v>
      </c>
      <c r="F3" s="4">
        <v>32.5</v>
      </c>
      <c r="G3" s="4">
        <v>29.8</v>
      </c>
      <c r="H3" s="4">
        <v>34.200000000000003</v>
      </c>
      <c r="I3" s="4">
        <v>24.7</v>
      </c>
      <c r="J3" s="4">
        <v>34.700000000000003</v>
      </c>
      <c r="K3" s="4">
        <v>42.1</v>
      </c>
    </row>
    <row r="4" spans="1:11" ht="15.75" thickBot="1" x14ac:dyDescent="0.3">
      <c r="A4" s="1" t="s">
        <v>2</v>
      </c>
      <c r="B4" s="5">
        <v>29.5</v>
      </c>
      <c r="C4" s="4">
        <v>20.9</v>
      </c>
      <c r="D4" s="4">
        <v>36.700000000000003</v>
      </c>
      <c r="E4" s="4">
        <v>31.9</v>
      </c>
      <c r="F4" s="4">
        <v>30.4</v>
      </c>
      <c r="G4" s="4">
        <v>30.3</v>
      </c>
      <c r="H4" s="4">
        <v>34.9</v>
      </c>
      <c r="I4" s="4">
        <v>24.8</v>
      </c>
      <c r="J4" s="4">
        <v>33.4</v>
      </c>
      <c r="K4" s="4">
        <v>41.2</v>
      </c>
    </row>
    <row r="5" spans="1:11" ht="15.75" thickBot="1" x14ac:dyDescent="0.3">
      <c r="A5" s="1" t="s">
        <v>3</v>
      </c>
      <c r="B5" s="5">
        <v>28.7</v>
      </c>
      <c r="C5" s="4">
        <v>19.100000000000001</v>
      </c>
      <c r="D5" s="4">
        <v>35.799999999999997</v>
      </c>
      <c r="E5" s="4">
        <v>27.5</v>
      </c>
      <c r="F5" s="4">
        <v>29.9</v>
      </c>
      <c r="G5" s="4">
        <v>29.9</v>
      </c>
      <c r="H5" s="4">
        <v>33.5</v>
      </c>
      <c r="I5" s="4">
        <v>23.4</v>
      </c>
      <c r="J5" s="4">
        <v>33.700000000000003</v>
      </c>
      <c r="K5" s="4">
        <v>43</v>
      </c>
    </row>
    <row r="6" spans="1:11" ht="15.75" thickBot="1" x14ac:dyDescent="0.3">
      <c r="A6" s="1" t="s">
        <v>4</v>
      </c>
      <c r="B6" s="5">
        <v>30.4</v>
      </c>
      <c r="C6" s="4">
        <v>19.899999999999999</v>
      </c>
      <c r="D6" s="4">
        <v>38.200000000000003</v>
      </c>
      <c r="E6" s="4">
        <v>34.799999999999997</v>
      </c>
      <c r="F6" s="4">
        <v>32.6</v>
      </c>
      <c r="G6" s="4">
        <v>32.1</v>
      </c>
      <c r="H6" s="4">
        <v>35.200000000000003</v>
      </c>
      <c r="I6" s="4">
        <v>24.3</v>
      </c>
      <c r="J6" s="4">
        <v>36.6</v>
      </c>
      <c r="K6" s="4">
        <v>42.7</v>
      </c>
    </row>
    <row r="7" spans="1:11" ht="15.75" thickBot="1" x14ac:dyDescent="0.3">
      <c r="A7" s="1" t="s">
        <v>5</v>
      </c>
      <c r="B7" s="5">
        <v>31.7</v>
      </c>
      <c r="C7" s="4">
        <v>22.6</v>
      </c>
      <c r="D7" s="4">
        <v>38.9</v>
      </c>
      <c r="E7" s="4">
        <v>35.5</v>
      </c>
      <c r="F7" s="4">
        <v>35.4</v>
      </c>
      <c r="G7" s="4">
        <v>33.9</v>
      </c>
      <c r="H7" s="4">
        <v>37</v>
      </c>
      <c r="I7" s="4">
        <v>25.8</v>
      </c>
      <c r="J7" s="4">
        <v>37.4</v>
      </c>
      <c r="K7" s="4">
        <v>41.1</v>
      </c>
    </row>
    <row r="8" spans="1:11" ht="15.75" thickBot="1" x14ac:dyDescent="0.3">
      <c r="A8" s="1" t="s">
        <v>6</v>
      </c>
      <c r="B8" s="5">
        <v>33.799999999999997</v>
      </c>
      <c r="C8" s="4">
        <v>24.4</v>
      </c>
      <c r="D8" s="4">
        <v>40.4</v>
      </c>
      <c r="E8" s="4">
        <v>38.5</v>
      </c>
      <c r="F8" s="4">
        <v>37</v>
      </c>
      <c r="G8" s="4">
        <v>34.299999999999997</v>
      </c>
      <c r="H8" s="4">
        <v>40.299999999999997</v>
      </c>
      <c r="I8" s="4">
        <v>29.4</v>
      </c>
      <c r="J8" s="4">
        <v>38.799999999999997</v>
      </c>
      <c r="K8" s="4">
        <v>42.2</v>
      </c>
    </row>
    <row r="9" spans="1:11" ht="15.75" thickBot="1" x14ac:dyDescent="0.3">
      <c r="A9" s="1" t="s">
        <v>7</v>
      </c>
      <c r="B9" s="5">
        <v>33.6</v>
      </c>
      <c r="C9" s="4">
        <v>23.3</v>
      </c>
      <c r="D9" s="4">
        <v>39.799999999999997</v>
      </c>
      <c r="E9" s="4">
        <v>32.5</v>
      </c>
      <c r="F9" s="4">
        <v>34.299999999999997</v>
      </c>
      <c r="G9" s="4">
        <v>35.1</v>
      </c>
      <c r="H9" s="4">
        <v>39.1</v>
      </c>
      <c r="I9" s="4">
        <v>30.2</v>
      </c>
      <c r="J9" s="4">
        <v>38.4</v>
      </c>
      <c r="K9" s="4">
        <v>42.2</v>
      </c>
    </row>
    <row r="10" spans="1:11" ht="15.75" thickBot="1" x14ac:dyDescent="0.3">
      <c r="A10" s="1" t="s">
        <v>8</v>
      </c>
      <c r="B10" s="5">
        <v>34.9</v>
      </c>
      <c r="C10" s="4">
        <v>22.9</v>
      </c>
      <c r="D10" s="4">
        <v>42.8</v>
      </c>
      <c r="E10" s="4">
        <v>37.4</v>
      </c>
      <c r="F10" s="4">
        <v>36</v>
      </c>
      <c r="G10" s="4">
        <v>35.700000000000003</v>
      </c>
      <c r="H10" s="4">
        <v>39.299999999999997</v>
      </c>
      <c r="I10" s="4">
        <v>31.2</v>
      </c>
      <c r="J10" s="4">
        <v>42.3</v>
      </c>
      <c r="K10" s="4">
        <v>43.7</v>
      </c>
    </row>
    <row r="11" spans="1:11" ht="15.75" thickBot="1" x14ac:dyDescent="0.3">
      <c r="A11" s="1" t="s">
        <v>9</v>
      </c>
      <c r="B11" s="5">
        <v>35.200000000000003</v>
      </c>
      <c r="C11" s="4">
        <v>24.2</v>
      </c>
      <c r="D11" s="4">
        <v>42.1</v>
      </c>
      <c r="E11" s="4">
        <v>37.9</v>
      </c>
      <c r="F11" s="4">
        <v>36</v>
      </c>
      <c r="G11" s="4">
        <v>37.9</v>
      </c>
      <c r="H11" s="4">
        <v>41.2</v>
      </c>
      <c r="I11" s="4">
        <v>31.1</v>
      </c>
      <c r="J11" s="4">
        <v>41.5</v>
      </c>
      <c r="K11" s="4">
        <v>41.4</v>
      </c>
    </row>
    <row r="12" spans="1:11" ht="15.75" thickBot="1" x14ac:dyDescent="0.3">
      <c r="A12" s="1" t="s">
        <v>10</v>
      </c>
      <c r="B12" s="5">
        <v>36.1</v>
      </c>
      <c r="C12" s="4">
        <v>25</v>
      </c>
      <c r="D12" s="4">
        <v>40</v>
      </c>
      <c r="E12" s="4">
        <v>35.1</v>
      </c>
      <c r="F12" s="4">
        <v>37.5</v>
      </c>
      <c r="G12" s="4">
        <v>38.1</v>
      </c>
      <c r="H12" s="4">
        <v>42.1</v>
      </c>
      <c r="I12" s="4">
        <v>32.799999999999997</v>
      </c>
      <c r="J12" s="4">
        <v>43.2</v>
      </c>
      <c r="K12" s="4">
        <v>44.4</v>
      </c>
    </row>
    <row r="13" spans="1:11" ht="15.75" thickBot="1" x14ac:dyDescent="0.3">
      <c r="A13" s="1" t="s">
        <v>11</v>
      </c>
      <c r="B13" s="5">
        <v>35.200000000000003</v>
      </c>
      <c r="C13" s="4">
        <v>23.7</v>
      </c>
      <c r="D13" s="4">
        <v>39.6</v>
      </c>
      <c r="E13" s="4">
        <v>34</v>
      </c>
      <c r="F13" s="4">
        <v>34.9</v>
      </c>
      <c r="G13" s="4">
        <v>37.4</v>
      </c>
      <c r="H13" s="4">
        <v>41.4</v>
      </c>
      <c r="I13" s="4">
        <v>31.8</v>
      </c>
      <c r="J13" s="4">
        <v>44.4</v>
      </c>
      <c r="K13" s="4">
        <v>41.8</v>
      </c>
    </row>
    <row r="14" spans="1:11" ht="15.75" thickBot="1" x14ac:dyDescent="0.3">
      <c r="A14" s="1" t="s">
        <v>12</v>
      </c>
      <c r="B14" s="5">
        <v>35.9</v>
      </c>
      <c r="C14" s="4">
        <v>23.2</v>
      </c>
      <c r="D14" s="4">
        <v>40.9</v>
      </c>
      <c r="E14" s="4">
        <v>40.299999999999997</v>
      </c>
      <c r="F14" s="4">
        <v>36.1</v>
      </c>
      <c r="G14" s="4">
        <v>38.200000000000003</v>
      </c>
      <c r="H14" s="4">
        <v>42.3</v>
      </c>
      <c r="I14" s="4">
        <v>31.8</v>
      </c>
      <c r="J14" s="4">
        <v>45</v>
      </c>
      <c r="K14" s="4">
        <v>43.7</v>
      </c>
    </row>
    <row r="15" spans="1:11" ht="15.75" thickBot="1" x14ac:dyDescent="0.3">
      <c r="A15" s="1" t="s">
        <v>13</v>
      </c>
      <c r="B15" s="5">
        <v>36.299999999999997</v>
      </c>
      <c r="C15" s="4">
        <v>23.1</v>
      </c>
      <c r="D15" s="4">
        <v>42.2</v>
      </c>
      <c r="E15" s="4">
        <v>36.9</v>
      </c>
      <c r="F15" s="4">
        <v>36.6</v>
      </c>
      <c r="G15" s="4">
        <v>38.4</v>
      </c>
      <c r="H15" s="4">
        <v>46</v>
      </c>
      <c r="I15" s="4">
        <v>31.9</v>
      </c>
      <c r="J15" s="4">
        <v>43.7</v>
      </c>
      <c r="K15" s="4">
        <v>45</v>
      </c>
    </row>
    <row r="16" spans="1:11" ht="15.75" thickBot="1" x14ac:dyDescent="0.3">
      <c r="A16" s="1" t="s">
        <v>14</v>
      </c>
      <c r="B16" s="5">
        <v>35.5</v>
      </c>
      <c r="C16" s="4">
        <v>24.6</v>
      </c>
      <c r="D16" s="4">
        <v>41.5</v>
      </c>
      <c r="E16" s="4">
        <v>35.700000000000003</v>
      </c>
      <c r="F16" s="4">
        <v>33.4</v>
      </c>
      <c r="G16" s="4">
        <v>36.799999999999997</v>
      </c>
      <c r="H16" s="4">
        <v>46</v>
      </c>
      <c r="I16" s="4">
        <v>31.7</v>
      </c>
      <c r="J16" s="4">
        <v>42.4</v>
      </c>
      <c r="K16" s="4">
        <v>41.8</v>
      </c>
    </row>
    <row r="17" spans="1:11" ht="15.75" thickBot="1" x14ac:dyDescent="0.3">
      <c r="A17" s="1" t="s">
        <v>15</v>
      </c>
      <c r="B17" s="5">
        <v>34.799999999999997</v>
      </c>
      <c r="C17" s="4">
        <v>23.9</v>
      </c>
      <c r="D17" s="4">
        <v>40.700000000000003</v>
      </c>
      <c r="E17" s="4">
        <v>34.5</v>
      </c>
      <c r="F17" s="4">
        <v>36.799999999999997</v>
      </c>
      <c r="G17" s="4">
        <v>35.700000000000003</v>
      </c>
      <c r="H17" s="4">
        <v>44.5</v>
      </c>
      <c r="I17" s="4">
        <v>29.9</v>
      </c>
      <c r="J17" s="4">
        <v>42.3</v>
      </c>
      <c r="K17" s="4">
        <v>43.7</v>
      </c>
    </row>
    <row r="18" spans="1:11" ht="15.75" thickBot="1" x14ac:dyDescent="0.3">
      <c r="A18" s="1" t="s">
        <v>16</v>
      </c>
      <c r="B18" s="5">
        <v>36</v>
      </c>
      <c r="C18" s="4">
        <v>24.2</v>
      </c>
      <c r="D18" s="4">
        <v>42.9</v>
      </c>
      <c r="E18" s="4">
        <v>33.5</v>
      </c>
      <c r="F18" s="4">
        <v>38.6</v>
      </c>
      <c r="G18" s="4">
        <v>38.700000000000003</v>
      </c>
      <c r="H18" s="4">
        <v>45.4</v>
      </c>
      <c r="I18" s="4">
        <v>30.3</v>
      </c>
      <c r="J18" s="4">
        <v>44.9</v>
      </c>
      <c r="K18" s="4">
        <v>43.4</v>
      </c>
    </row>
    <row r="19" spans="1:11" ht="15.75" thickBot="1" x14ac:dyDescent="0.3">
      <c r="A19" s="1" t="s">
        <v>17</v>
      </c>
      <c r="B19" s="5">
        <v>35.6</v>
      </c>
      <c r="C19" s="4">
        <v>24.7</v>
      </c>
      <c r="D19" s="4">
        <v>42.3</v>
      </c>
      <c r="E19" s="4">
        <v>36.799999999999997</v>
      </c>
      <c r="F19" s="4">
        <v>39.4</v>
      </c>
      <c r="G19" s="4">
        <v>37.799999999999997</v>
      </c>
      <c r="H19" s="4">
        <v>45.1</v>
      </c>
      <c r="I19" s="4">
        <v>29.9</v>
      </c>
      <c r="J19" s="4">
        <v>42.5</v>
      </c>
      <c r="K19" s="4">
        <v>42.6</v>
      </c>
    </row>
    <row r="20" spans="1:11" ht="15.75" thickBot="1" x14ac:dyDescent="0.3">
      <c r="A20" s="1" t="s">
        <v>18</v>
      </c>
      <c r="B20" s="5">
        <v>35.6</v>
      </c>
      <c r="C20" s="4">
        <v>26.4</v>
      </c>
      <c r="D20" s="4">
        <v>42.9</v>
      </c>
      <c r="E20" s="4">
        <v>36.9</v>
      </c>
      <c r="F20" s="4">
        <v>39.299999999999997</v>
      </c>
      <c r="G20" s="4">
        <v>38.6</v>
      </c>
      <c r="H20" s="4">
        <v>41.4</v>
      </c>
      <c r="I20" s="4">
        <v>29.2</v>
      </c>
      <c r="J20" s="4">
        <v>45.2</v>
      </c>
      <c r="K20" s="4">
        <v>40.1</v>
      </c>
    </row>
    <row r="21" spans="1:11" ht="15.75" thickBot="1" x14ac:dyDescent="0.3">
      <c r="A21" s="1" t="s">
        <v>19</v>
      </c>
      <c r="B21" s="5">
        <v>35.1</v>
      </c>
      <c r="C21" s="4">
        <v>25.1</v>
      </c>
      <c r="D21" s="4">
        <v>45.8</v>
      </c>
      <c r="E21" s="4">
        <v>34.9</v>
      </c>
      <c r="F21" s="4">
        <v>39.6</v>
      </c>
      <c r="G21" s="4">
        <v>38.4</v>
      </c>
      <c r="H21" s="4">
        <v>40.700000000000003</v>
      </c>
      <c r="I21" s="4">
        <v>28.7</v>
      </c>
      <c r="J21" s="4">
        <v>43.4</v>
      </c>
      <c r="K21" s="4">
        <v>38</v>
      </c>
    </row>
    <row r="22" spans="1:11" ht="15.75" thickBot="1" x14ac:dyDescent="0.3">
      <c r="A22" s="1" t="s">
        <v>20</v>
      </c>
      <c r="B22" s="5">
        <v>36.1</v>
      </c>
      <c r="C22" s="4">
        <v>25.4</v>
      </c>
      <c r="D22" s="4">
        <v>45.6</v>
      </c>
      <c r="E22" s="4">
        <v>35.5</v>
      </c>
      <c r="F22" s="4">
        <v>38.700000000000003</v>
      </c>
      <c r="G22" s="4">
        <v>38.1</v>
      </c>
      <c r="H22" s="4">
        <v>42.2</v>
      </c>
      <c r="I22" s="4">
        <v>30.7</v>
      </c>
      <c r="J22" s="4">
        <v>43.2</v>
      </c>
      <c r="K22" s="4">
        <v>42.6</v>
      </c>
    </row>
    <row r="23" spans="1:11" ht="15.75" thickBot="1" x14ac:dyDescent="0.3">
      <c r="A23" s="1" t="s">
        <v>21</v>
      </c>
      <c r="B23" s="5">
        <v>36.1</v>
      </c>
      <c r="C23" s="4">
        <v>26.2</v>
      </c>
      <c r="D23" s="4">
        <v>44.7</v>
      </c>
      <c r="E23" s="4">
        <v>36.299999999999997</v>
      </c>
      <c r="F23" s="4">
        <v>39</v>
      </c>
      <c r="G23" s="4">
        <v>39.299999999999997</v>
      </c>
      <c r="H23" s="4">
        <v>43.2</v>
      </c>
      <c r="I23" s="4">
        <v>30</v>
      </c>
      <c r="J23" s="4">
        <v>41.8</v>
      </c>
      <c r="K23" s="4">
        <v>41.8</v>
      </c>
    </row>
    <row r="24" spans="1:11" ht="15.75" thickBot="1" x14ac:dyDescent="0.3">
      <c r="A24" s="1" t="s">
        <v>22</v>
      </c>
      <c r="B24" s="5">
        <v>34.9</v>
      </c>
      <c r="C24" s="4">
        <v>25.3</v>
      </c>
      <c r="D24" s="4">
        <v>44.2</v>
      </c>
      <c r="E24" s="4">
        <v>35.9</v>
      </c>
      <c r="F24" s="4">
        <v>40.799999999999997</v>
      </c>
      <c r="G24" s="4">
        <v>37.200000000000003</v>
      </c>
      <c r="H24" s="4">
        <v>42.6</v>
      </c>
      <c r="I24" s="4">
        <v>29.1</v>
      </c>
      <c r="J24" s="4">
        <v>40.200000000000003</v>
      </c>
      <c r="K24" s="4">
        <v>38.9</v>
      </c>
    </row>
    <row r="25" spans="1:11" ht="15.75" thickBot="1" x14ac:dyDescent="0.3">
      <c r="A25" s="1" t="s">
        <v>23</v>
      </c>
      <c r="B25" s="5">
        <v>34</v>
      </c>
      <c r="C25" s="4">
        <v>22.1</v>
      </c>
      <c r="D25" s="4">
        <v>43.3</v>
      </c>
      <c r="E25" s="4">
        <v>34.799999999999997</v>
      </c>
      <c r="F25" s="4">
        <v>40.9</v>
      </c>
      <c r="G25" s="4">
        <v>36.200000000000003</v>
      </c>
      <c r="H25" s="4">
        <v>42.2</v>
      </c>
      <c r="I25" s="4">
        <v>28.9</v>
      </c>
      <c r="J25" s="4">
        <v>40.200000000000003</v>
      </c>
      <c r="K25" s="4">
        <v>36.1</v>
      </c>
    </row>
    <row r="26" spans="1:11" ht="15.75" thickBot="1" x14ac:dyDescent="0.3">
      <c r="A26" s="1" t="s">
        <v>24</v>
      </c>
      <c r="B26" s="5">
        <v>35.1</v>
      </c>
      <c r="C26" s="4">
        <v>22.6</v>
      </c>
      <c r="D26" s="4">
        <v>44.2</v>
      </c>
      <c r="E26" s="4">
        <v>39.799999999999997</v>
      </c>
      <c r="F26" s="4">
        <v>41.5</v>
      </c>
      <c r="G26" s="4">
        <v>37.4</v>
      </c>
      <c r="H26" s="4">
        <v>42.6</v>
      </c>
      <c r="I26" s="4">
        <v>29.8</v>
      </c>
      <c r="J26" s="4">
        <v>41.9</v>
      </c>
      <c r="K26" s="4">
        <v>39.200000000000003</v>
      </c>
    </row>
    <row r="27" spans="1:11" ht="15.75" thickBot="1" x14ac:dyDescent="0.3">
      <c r="A27" s="1" t="s">
        <v>25</v>
      </c>
      <c r="B27" s="5">
        <v>35.6</v>
      </c>
      <c r="C27" s="4">
        <v>25.4</v>
      </c>
      <c r="D27" s="4">
        <v>44.4</v>
      </c>
      <c r="E27" s="4">
        <v>41.7</v>
      </c>
      <c r="F27" s="4">
        <v>41.2</v>
      </c>
      <c r="G27" s="4">
        <v>39.700000000000003</v>
      </c>
      <c r="H27" s="4">
        <v>42.3</v>
      </c>
      <c r="I27" s="4">
        <v>29</v>
      </c>
      <c r="J27" s="4">
        <v>42.2</v>
      </c>
      <c r="K27" s="4">
        <v>36.9</v>
      </c>
    </row>
    <row r="28" spans="1:11" ht="15.75" thickBot="1" x14ac:dyDescent="0.3">
      <c r="A28" s="1" t="s">
        <v>26</v>
      </c>
      <c r="B28" s="5">
        <v>35.799999999999997</v>
      </c>
      <c r="C28" s="4">
        <v>25.5</v>
      </c>
      <c r="D28" s="4">
        <v>43</v>
      </c>
      <c r="E28" s="4">
        <v>39.5</v>
      </c>
      <c r="F28" s="4">
        <v>40.9</v>
      </c>
      <c r="G28" s="4">
        <v>40.799999999999997</v>
      </c>
      <c r="H28" s="4">
        <v>41.8</v>
      </c>
      <c r="I28" s="4">
        <v>29.6</v>
      </c>
      <c r="J28" s="4">
        <v>42</v>
      </c>
      <c r="K28" s="4">
        <v>38.4</v>
      </c>
    </row>
    <row r="29" spans="1:11" ht="15.75" thickBot="1" x14ac:dyDescent="0.3">
      <c r="A29" s="1" t="s">
        <v>27</v>
      </c>
      <c r="B29" s="5">
        <v>34.6</v>
      </c>
      <c r="C29" s="4">
        <v>24.5</v>
      </c>
      <c r="D29" s="4">
        <v>41.9</v>
      </c>
      <c r="E29" s="4">
        <v>38.4</v>
      </c>
      <c r="F29" s="4">
        <v>39.5</v>
      </c>
      <c r="G29" s="4">
        <v>37.9</v>
      </c>
      <c r="H29" s="4">
        <v>40</v>
      </c>
      <c r="I29" s="4">
        <v>29.6</v>
      </c>
      <c r="J29" s="4">
        <v>40.5</v>
      </c>
      <c r="K29" s="4">
        <v>37.200000000000003</v>
      </c>
    </row>
    <row r="30" spans="1:11" ht="15.75" thickBot="1" x14ac:dyDescent="0.3">
      <c r="A30" s="1" t="s">
        <v>28</v>
      </c>
      <c r="B30" s="5">
        <v>36.1</v>
      </c>
      <c r="C30" s="4">
        <v>23.3</v>
      </c>
      <c r="D30" s="4">
        <v>43.2</v>
      </c>
      <c r="E30" s="4">
        <v>42.6</v>
      </c>
      <c r="F30" s="4">
        <v>38.4</v>
      </c>
      <c r="G30" s="4">
        <v>38.200000000000003</v>
      </c>
      <c r="H30" s="4">
        <v>43.2</v>
      </c>
      <c r="I30" s="4">
        <v>32.799999999999997</v>
      </c>
      <c r="J30" s="4">
        <v>40.700000000000003</v>
      </c>
      <c r="K30" s="4">
        <v>40.799999999999997</v>
      </c>
    </row>
    <row r="31" spans="1:11" ht="15.75" thickBot="1" x14ac:dyDescent="0.3">
      <c r="A31" s="1" t="s">
        <v>29</v>
      </c>
      <c r="B31" s="5">
        <v>34.9</v>
      </c>
      <c r="C31" s="4">
        <v>24.1</v>
      </c>
      <c r="D31" s="4">
        <v>42.5</v>
      </c>
      <c r="E31" s="4">
        <v>41.1</v>
      </c>
      <c r="F31" s="4">
        <v>38.9</v>
      </c>
      <c r="G31" s="4">
        <v>36.299999999999997</v>
      </c>
      <c r="H31" s="4">
        <v>40.1</v>
      </c>
      <c r="I31" s="4">
        <v>31.3</v>
      </c>
      <c r="J31" s="4">
        <v>39.1</v>
      </c>
      <c r="K31" s="4">
        <v>39</v>
      </c>
    </row>
    <row r="32" spans="1:11" ht="15.75" thickBot="1" x14ac:dyDescent="0.3">
      <c r="A32" s="1" t="s">
        <v>30</v>
      </c>
      <c r="B32" s="5">
        <v>34.4</v>
      </c>
      <c r="C32" s="4">
        <v>23.1</v>
      </c>
      <c r="D32" s="4">
        <v>42.5</v>
      </c>
      <c r="E32" s="4">
        <v>42.4</v>
      </c>
      <c r="F32" s="4">
        <v>37.700000000000003</v>
      </c>
      <c r="G32" s="4">
        <v>35.6</v>
      </c>
      <c r="H32" s="4">
        <v>40.700000000000003</v>
      </c>
      <c r="I32" s="4">
        <v>31.4</v>
      </c>
      <c r="J32" s="4">
        <v>39</v>
      </c>
      <c r="K32" s="4">
        <v>36.6</v>
      </c>
    </row>
    <row r="33" spans="1:11" ht="15.75" thickBot="1" x14ac:dyDescent="0.3">
      <c r="A33" s="1" t="s">
        <v>31</v>
      </c>
      <c r="B33" s="5">
        <v>33.799999999999997</v>
      </c>
      <c r="C33" s="4">
        <v>22</v>
      </c>
      <c r="D33" s="4">
        <v>40.299999999999997</v>
      </c>
      <c r="E33" s="4">
        <v>38.9</v>
      </c>
      <c r="F33" s="4">
        <v>36.299999999999997</v>
      </c>
      <c r="G33" s="4">
        <v>36.799999999999997</v>
      </c>
      <c r="H33" s="4">
        <v>38.9</v>
      </c>
      <c r="I33" s="4">
        <v>30.2</v>
      </c>
      <c r="J33" s="4">
        <v>39.4</v>
      </c>
      <c r="K33" s="4">
        <v>38.6</v>
      </c>
    </row>
    <row r="34" spans="1:11" ht="15.75" thickBot="1" x14ac:dyDescent="0.3">
      <c r="A34" s="1" t="s">
        <v>32</v>
      </c>
      <c r="B34" s="5">
        <v>36.299999999999997</v>
      </c>
      <c r="C34" s="4">
        <v>23</v>
      </c>
      <c r="D34" s="4">
        <v>44.5</v>
      </c>
      <c r="E34" s="4">
        <v>38.700000000000003</v>
      </c>
      <c r="F34" s="4">
        <v>39.4</v>
      </c>
      <c r="G34" s="4">
        <v>39.299999999999997</v>
      </c>
      <c r="H34" s="4">
        <v>43</v>
      </c>
      <c r="I34" s="4">
        <v>33.299999999999997</v>
      </c>
      <c r="J34" s="4">
        <v>41.2</v>
      </c>
      <c r="K34" s="4">
        <v>38.4</v>
      </c>
    </row>
    <row r="35" spans="1:11" x14ac:dyDescent="0.25">
      <c r="A35" s="24"/>
      <c r="B35" s="25"/>
      <c r="C35" s="2"/>
      <c r="D35" s="2"/>
      <c r="E35" s="2"/>
      <c r="F35" s="2"/>
      <c r="G35" s="2"/>
      <c r="H35" s="2"/>
      <c r="I35" s="2"/>
      <c r="J35" s="2"/>
      <c r="K35" s="2"/>
    </row>
    <row r="36" spans="1:11" ht="15.75" thickBot="1" x14ac:dyDescent="0.3"/>
    <row r="37" spans="1:11" ht="15.75" thickBot="1" x14ac:dyDescent="0.3">
      <c r="A37" s="17" t="s">
        <v>101</v>
      </c>
      <c r="C37" s="20">
        <f>AVERAGE(C2:C34)</f>
        <v>23.52121212121212</v>
      </c>
      <c r="D37" s="20">
        <f t="shared" ref="D37:K37" si="0">AVERAGE(D2:D34)</f>
        <v>41.572727272727285</v>
      </c>
      <c r="E37" s="20">
        <f t="shared" si="0"/>
        <v>36.593939393939394</v>
      </c>
      <c r="F37" s="20">
        <f t="shared" si="0"/>
        <v>36.9969696969697</v>
      </c>
      <c r="G37" s="20">
        <f t="shared" si="0"/>
        <v>36.399999999999991</v>
      </c>
      <c r="H37" s="20">
        <f t="shared" si="0"/>
        <v>40.815151515151527</v>
      </c>
      <c r="I37" s="20">
        <f t="shared" si="0"/>
        <v>29.554545454545455</v>
      </c>
      <c r="J37" s="20">
        <f t="shared" si="0"/>
        <v>40.618181818181824</v>
      </c>
      <c r="K37" s="20">
        <f t="shared" si="0"/>
        <v>40.927272727272729</v>
      </c>
    </row>
    <row r="38" spans="1:11" ht="15.75" thickBot="1" x14ac:dyDescent="0.3">
      <c r="A38" s="17" t="s">
        <v>102</v>
      </c>
      <c r="C38" s="20">
        <f>STDEV(C2:C34)</f>
        <v>1.7429783374581809</v>
      </c>
      <c r="D38" s="20">
        <f t="shared" ref="D38:K38" si="1">STDEV(D2:D34)</f>
        <v>2.6776006898986</v>
      </c>
      <c r="E38" s="20">
        <f t="shared" si="1"/>
        <v>3.2699330453714373</v>
      </c>
      <c r="F38" s="20">
        <f t="shared" si="1"/>
        <v>3.1819299222803492</v>
      </c>
      <c r="G38" s="20">
        <f t="shared" si="1"/>
        <v>2.8962259925634255</v>
      </c>
      <c r="H38" s="20">
        <f t="shared" si="1"/>
        <v>3.3982643742910517</v>
      </c>
      <c r="I38" s="20">
        <f t="shared" si="1"/>
        <v>2.5357556700482431</v>
      </c>
      <c r="J38" s="20">
        <f t="shared" si="1"/>
        <v>3.2122280571137982</v>
      </c>
      <c r="K38" s="20">
        <f t="shared" si="1"/>
        <v>2.4344240498617848</v>
      </c>
    </row>
    <row r="39" spans="1:11" ht="15.75" thickBot="1" x14ac:dyDescent="0.3">
      <c r="A39" s="17" t="s">
        <v>103</v>
      </c>
      <c r="C39" s="20">
        <f>MAX(C2:C34)-MIN(C2:C34)</f>
        <v>7.2999999999999972</v>
      </c>
      <c r="D39" s="20">
        <f t="shared" ref="D39:K39" si="2">MAX(D2:D34)-MIN(D2:D34)</f>
        <v>10.899999999999999</v>
      </c>
      <c r="E39" s="20">
        <f t="shared" si="2"/>
        <v>15.100000000000001</v>
      </c>
      <c r="F39" s="20">
        <f t="shared" si="2"/>
        <v>11.600000000000001</v>
      </c>
      <c r="G39" s="20">
        <f t="shared" si="2"/>
        <v>10.999999999999996</v>
      </c>
      <c r="H39" s="20">
        <f t="shared" si="2"/>
        <v>12.5</v>
      </c>
      <c r="I39" s="20">
        <f t="shared" si="2"/>
        <v>9.8999999999999986</v>
      </c>
      <c r="J39" s="20">
        <f t="shared" si="2"/>
        <v>11.800000000000004</v>
      </c>
      <c r="K39" s="20">
        <f t="shared" si="2"/>
        <v>8.8999999999999986</v>
      </c>
    </row>
    <row r="40" spans="1:11" ht="15.75" thickBot="1" x14ac:dyDescent="0.3">
      <c r="A40" s="17" t="s">
        <v>107</v>
      </c>
      <c r="C40" s="20">
        <f>MEDIAN(C2:C34)</f>
        <v>23.7</v>
      </c>
      <c r="D40" s="20">
        <f t="shared" ref="D40:K40" si="3">MEDIAN(D2:D34)</f>
        <v>42.2</v>
      </c>
      <c r="E40" s="20">
        <f t="shared" si="3"/>
        <v>36.299999999999997</v>
      </c>
      <c r="F40" s="20">
        <f t="shared" si="3"/>
        <v>37.5</v>
      </c>
      <c r="G40" s="20">
        <f t="shared" si="3"/>
        <v>37.4</v>
      </c>
      <c r="H40" s="20">
        <f t="shared" si="3"/>
        <v>41.4</v>
      </c>
      <c r="I40" s="20">
        <f t="shared" si="3"/>
        <v>29.9</v>
      </c>
      <c r="J40" s="20">
        <f t="shared" si="3"/>
        <v>41.5</v>
      </c>
      <c r="K40" s="20">
        <f t="shared" si="3"/>
        <v>41.8</v>
      </c>
    </row>
    <row r="41" spans="1:11" ht="15.75" thickBot="1" x14ac:dyDescent="0.3">
      <c r="A41" s="17" t="s">
        <v>108</v>
      </c>
      <c r="C41" s="20">
        <f>SKEW(C2:C34)</f>
        <v>-0.64370665510234493</v>
      </c>
      <c r="D41" s="20">
        <f t="shared" ref="D41:K41" si="4">SKEW(D2:D34)</f>
        <v>-0.72966311089195801</v>
      </c>
      <c r="E41" s="20">
        <f t="shared" si="4"/>
        <v>-0.2571966751291811</v>
      </c>
      <c r="F41" s="20">
        <f t="shared" si="4"/>
        <v>-0.65921716955937182</v>
      </c>
      <c r="G41" s="20">
        <f t="shared" si="4"/>
        <v>-1.0779450756436475</v>
      </c>
      <c r="H41" s="20">
        <f t="shared" si="4"/>
        <v>-0.69573192892078461</v>
      </c>
      <c r="I41" s="20">
        <f t="shared" si="4"/>
        <v>-0.99720425664676171</v>
      </c>
      <c r="J41" s="20">
        <f t="shared" si="4"/>
        <v>-0.76996619723912407</v>
      </c>
      <c r="K41" s="20">
        <f t="shared" si="4"/>
        <v>-0.4158758630722893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I47" sqref="I47"/>
    </sheetView>
  </sheetViews>
  <sheetFormatPr defaultRowHeight="15" x14ac:dyDescent="0.25"/>
  <cols>
    <col min="1" max="1" width="32" customWidth="1"/>
    <col min="2" max="5" width="16.28515625" customWidth="1"/>
    <col min="6" max="6" width="19.42578125" customWidth="1"/>
    <col min="7" max="11" width="16.28515625" customWidth="1"/>
    <col min="12" max="12" width="14" customWidth="1"/>
    <col min="13" max="14" width="16.28515625" customWidth="1"/>
  </cols>
  <sheetData>
    <row r="1" spans="1:14" ht="25.5" customHeight="1" thickBot="1" x14ac:dyDescent="0.4">
      <c r="A1" s="6" t="s">
        <v>89</v>
      </c>
      <c r="B1" s="7" t="s">
        <v>47</v>
      </c>
      <c r="C1" s="7" t="s">
        <v>90</v>
      </c>
      <c r="D1" s="7" t="s">
        <v>48</v>
      </c>
      <c r="E1" s="7" t="s">
        <v>49</v>
      </c>
      <c r="F1" s="7" t="s">
        <v>91</v>
      </c>
      <c r="G1" s="7" t="s">
        <v>50</v>
      </c>
      <c r="H1" s="7" t="s">
        <v>55</v>
      </c>
      <c r="I1" s="7" t="s">
        <v>51</v>
      </c>
      <c r="J1" s="7" t="s">
        <v>54</v>
      </c>
      <c r="K1" s="7" t="s">
        <v>52</v>
      </c>
      <c r="L1" s="7" t="s">
        <v>53</v>
      </c>
      <c r="M1" s="7" t="s">
        <v>98</v>
      </c>
      <c r="N1" s="7" t="s">
        <v>96</v>
      </c>
    </row>
    <row r="2" spans="1:14" ht="15.75" hidden="1" thickBot="1" x14ac:dyDescent="0.3">
      <c r="A2" s="1" t="s">
        <v>0</v>
      </c>
      <c r="B2" s="4" t="s">
        <v>36</v>
      </c>
      <c r="C2" s="4" t="s">
        <v>34</v>
      </c>
      <c r="D2" s="4" t="s">
        <v>36</v>
      </c>
      <c r="E2" s="4" t="s">
        <v>36</v>
      </c>
      <c r="F2" s="4" t="s">
        <v>36</v>
      </c>
      <c r="G2" s="4" t="s">
        <v>36</v>
      </c>
      <c r="H2" s="4" t="s">
        <v>36</v>
      </c>
      <c r="I2" s="4" t="s">
        <v>36</v>
      </c>
      <c r="J2" s="4" t="s">
        <v>36</v>
      </c>
      <c r="K2" s="4" t="s">
        <v>43</v>
      </c>
      <c r="L2" s="4" t="s">
        <v>43</v>
      </c>
      <c r="M2" s="4" t="s">
        <v>43</v>
      </c>
      <c r="N2" s="4" t="s">
        <v>43</v>
      </c>
    </row>
    <row r="3" spans="1:14" ht="15.75" hidden="1" thickBot="1" x14ac:dyDescent="0.3">
      <c r="A3" s="1" t="s">
        <v>1</v>
      </c>
      <c r="B3" s="4" t="s">
        <v>36</v>
      </c>
      <c r="C3" s="4" t="s">
        <v>36</v>
      </c>
      <c r="D3" s="4" t="s">
        <v>36</v>
      </c>
      <c r="E3" s="4" t="s">
        <v>36</v>
      </c>
      <c r="F3" s="4" t="s">
        <v>36</v>
      </c>
      <c r="G3" s="4" t="s">
        <v>36</v>
      </c>
      <c r="H3" s="4" t="s">
        <v>36</v>
      </c>
      <c r="I3" s="4" t="s">
        <v>36</v>
      </c>
      <c r="J3" s="4" t="s">
        <v>36</v>
      </c>
      <c r="K3" s="4" t="s">
        <v>43</v>
      </c>
      <c r="L3" s="4" t="s">
        <v>43</v>
      </c>
      <c r="M3" s="4" t="s">
        <v>43</v>
      </c>
      <c r="N3" s="4" t="s">
        <v>43</v>
      </c>
    </row>
    <row r="4" spans="1:14" ht="15.75" hidden="1" thickBot="1" x14ac:dyDescent="0.3">
      <c r="A4" s="1" t="s">
        <v>2</v>
      </c>
      <c r="B4" s="4" t="s">
        <v>36</v>
      </c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 t="s">
        <v>43</v>
      </c>
      <c r="L4" s="4" t="s">
        <v>43</v>
      </c>
      <c r="M4" s="4" t="s">
        <v>43</v>
      </c>
      <c r="N4" s="4" t="s">
        <v>43</v>
      </c>
    </row>
    <row r="5" spans="1:14" ht="15.75" hidden="1" thickBot="1" x14ac:dyDescent="0.3">
      <c r="A5" s="1" t="s">
        <v>3</v>
      </c>
      <c r="B5" s="4" t="s">
        <v>36</v>
      </c>
      <c r="C5" s="4" t="s">
        <v>36</v>
      </c>
      <c r="D5" s="4" t="s">
        <v>36</v>
      </c>
      <c r="E5" s="4" t="s">
        <v>36</v>
      </c>
      <c r="F5" s="4" t="s">
        <v>36</v>
      </c>
      <c r="G5" s="4" t="s">
        <v>36</v>
      </c>
      <c r="H5" s="4" t="s">
        <v>36</v>
      </c>
      <c r="I5" s="4" t="s">
        <v>36</v>
      </c>
      <c r="J5" s="4" t="s">
        <v>36</v>
      </c>
      <c r="K5" s="4" t="s">
        <v>43</v>
      </c>
      <c r="L5" s="4" t="s">
        <v>43</v>
      </c>
      <c r="M5" s="4" t="s">
        <v>43</v>
      </c>
      <c r="N5" s="4" t="s">
        <v>43</v>
      </c>
    </row>
    <row r="6" spans="1:14" ht="15.75" hidden="1" thickBot="1" x14ac:dyDescent="0.3">
      <c r="A6" s="1" t="s">
        <v>4</v>
      </c>
      <c r="B6" s="4" t="s">
        <v>36</v>
      </c>
      <c r="C6" s="4" t="s">
        <v>36</v>
      </c>
      <c r="D6" s="4" t="s">
        <v>36</v>
      </c>
      <c r="E6" s="4" t="s">
        <v>36</v>
      </c>
      <c r="F6" s="4" t="s">
        <v>36</v>
      </c>
      <c r="G6" s="4" t="s">
        <v>36</v>
      </c>
      <c r="H6" s="4" t="s">
        <v>36</v>
      </c>
      <c r="I6" s="4" t="s">
        <v>36</v>
      </c>
      <c r="J6" s="4" t="s">
        <v>36</v>
      </c>
      <c r="K6" s="4" t="s">
        <v>43</v>
      </c>
      <c r="L6" s="4" t="s">
        <v>43</v>
      </c>
      <c r="M6" s="4" t="s">
        <v>43</v>
      </c>
      <c r="N6" s="4" t="s">
        <v>43</v>
      </c>
    </row>
    <row r="7" spans="1:14" ht="15.75" hidden="1" thickBot="1" x14ac:dyDescent="0.3">
      <c r="A7" s="1" t="s">
        <v>5</v>
      </c>
      <c r="B7" s="4" t="s">
        <v>36</v>
      </c>
      <c r="C7" s="4" t="s">
        <v>36</v>
      </c>
      <c r="D7" s="4" t="s">
        <v>36</v>
      </c>
      <c r="E7" s="4" t="s">
        <v>36</v>
      </c>
      <c r="F7" s="4" t="s">
        <v>36</v>
      </c>
      <c r="G7" s="4" t="s">
        <v>36</v>
      </c>
      <c r="H7" s="4" t="s">
        <v>36</v>
      </c>
      <c r="I7" s="4" t="s">
        <v>36</v>
      </c>
      <c r="J7" s="4" t="s">
        <v>36</v>
      </c>
      <c r="K7" s="4" t="s">
        <v>43</v>
      </c>
      <c r="L7" s="4" t="s">
        <v>43</v>
      </c>
      <c r="M7" s="4" t="s">
        <v>43</v>
      </c>
      <c r="N7" s="4" t="s">
        <v>43</v>
      </c>
    </row>
    <row r="8" spans="1:14" ht="15.75" hidden="1" thickBot="1" x14ac:dyDescent="0.3">
      <c r="A8" s="1" t="s">
        <v>6</v>
      </c>
      <c r="B8" s="4" t="s">
        <v>36</v>
      </c>
      <c r="C8" s="4" t="s">
        <v>36</v>
      </c>
      <c r="D8" s="4" t="s">
        <v>36</v>
      </c>
      <c r="E8" s="4" t="s">
        <v>36</v>
      </c>
      <c r="F8" s="4" t="s">
        <v>36</v>
      </c>
      <c r="G8" s="4" t="s">
        <v>36</v>
      </c>
      <c r="H8" s="4" t="s">
        <v>36</v>
      </c>
      <c r="I8" s="4" t="s">
        <v>36</v>
      </c>
      <c r="J8" s="4" t="s">
        <v>36</v>
      </c>
      <c r="K8" s="4" t="s">
        <v>43</v>
      </c>
      <c r="L8" s="4" t="s">
        <v>43</v>
      </c>
      <c r="M8" s="4" t="s">
        <v>43</v>
      </c>
      <c r="N8" s="4" t="s">
        <v>43</v>
      </c>
    </row>
    <row r="9" spans="1:14" ht="15.75" hidden="1" thickBot="1" x14ac:dyDescent="0.3">
      <c r="A9" s="1" t="s">
        <v>7</v>
      </c>
      <c r="B9" s="4" t="s">
        <v>36</v>
      </c>
      <c r="C9" s="4" t="s">
        <v>36</v>
      </c>
      <c r="D9" s="4" t="s">
        <v>36</v>
      </c>
      <c r="E9" s="4" t="s">
        <v>36</v>
      </c>
      <c r="F9" s="4" t="s">
        <v>36</v>
      </c>
      <c r="G9" s="4" t="s">
        <v>36</v>
      </c>
      <c r="H9" s="4" t="s">
        <v>36</v>
      </c>
      <c r="I9" s="4" t="s">
        <v>36</v>
      </c>
      <c r="J9" s="4" t="s">
        <v>36</v>
      </c>
      <c r="K9" s="4" t="s">
        <v>43</v>
      </c>
      <c r="L9" s="4" t="s">
        <v>43</v>
      </c>
      <c r="M9" s="4" t="s">
        <v>43</v>
      </c>
      <c r="N9" s="4" t="s">
        <v>43</v>
      </c>
    </row>
    <row r="10" spans="1:14" ht="15.75" hidden="1" thickBot="1" x14ac:dyDescent="0.3">
      <c r="A10" s="1" t="s">
        <v>8</v>
      </c>
      <c r="B10" s="4" t="s">
        <v>36</v>
      </c>
      <c r="C10" s="4" t="s">
        <v>36</v>
      </c>
      <c r="D10" s="4" t="s">
        <v>36</v>
      </c>
      <c r="E10" s="4" t="s">
        <v>36</v>
      </c>
      <c r="F10" s="4" t="s">
        <v>36</v>
      </c>
      <c r="G10" s="4" t="s">
        <v>36</v>
      </c>
      <c r="H10" s="4" t="s">
        <v>36</v>
      </c>
      <c r="I10" s="4" t="s">
        <v>36</v>
      </c>
      <c r="J10" s="4" t="s">
        <v>36</v>
      </c>
      <c r="K10" s="4" t="s">
        <v>43</v>
      </c>
      <c r="L10" s="4" t="s">
        <v>43</v>
      </c>
      <c r="M10" s="4" t="s">
        <v>43</v>
      </c>
      <c r="N10" s="4" t="s">
        <v>43</v>
      </c>
    </row>
    <row r="11" spans="1:14" ht="15.75" hidden="1" thickBot="1" x14ac:dyDescent="0.3">
      <c r="A11" s="1" t="s">
        <v>9</v>
      </c>
      <c r="B11" s="4" t="s">
        <v>36</v>
      </c>
      <c r="C11" s="4" t="s">
        <v>36</v>
      </c>
      <c r="D11" s="4" t="s">
        <v>36</v>
      </c>
      <c r="E11" s="4" t="s">
        <v>36</v>
      </c>
      <c r="F11" s="4" t="s">
        <v>36</v>
      </c>
      <c r="G11" s="4" t="s">
        <v>36</v>
      </c>
      <c r="H11" s="4" t="s">
        <v>36</v>
      </c>
      <c r="I11" s="4" t="s">
        <v>36</v>
      </c>
      <c r="J11" s="4" t="s">
        <v>36</v>
      </c>
      <c r="K11" s="4" t="s">
        <v>43</v>
      </c>
      <c r="L11" s="4" t="s">
        <v>43</v>
      </c>
      <c r="M11" s="4" t="s">
        <v>43</v>
      </c>
      <c r="N11" s="4" t="s">
        <v>43</v>
      </c>
    </row>
    <row r="12" spans="1:14" ht="15.75" hidden="1" thickBot="1" x14ac:dyDescent="0.3">
      <c r="A12" s="1" t="s">
        <v>10</v>
      </c>
      <c r="B12" s="4" t="s">
        <v>36</v>
      </c>
      <c r="C12" s="4" t="s">
        <v>36</v>
      </c>
      <c r="D12" s="4" t="s">
        <v>36</v>
      </c>
      <c r="E12" s="4" t="s">
        <v>36</v>
      </c>
      <c r="F12" s="4" t="s">
        <v>36</v>
      </c>
      <c r="G12" s="4" t="s">
        <v>36</v>
      </c>
      <c r="H12" s="4" t="s">
        <v>36</v>
      </c>
      <c r="I12" s="4" t="s">
        <v>36</v>
      </c>
      <c r="J12" s="4" t="s">
        <v>36</v>
      </c>
      <c r="K12" s="4" t="s">
        <v>43</v>
      </c>
      <c r="L12" s="4" t="s">
        <v>43</v>
      </c>
      <c r="M12" s="4" t="s">
        <v>43</v>
      </c>
      <c r="N12" s="4" t="s">
        <v>43</v>
      </c>
    </row>
    <row r="13" spans="1:14" ht="15.75" hidden="1" thickBot="1" x14ac:dyDescent="0.3">
      <c r="A13" s="1" t="s">
        <v>11</v>
      </c>
      <c r="B13" s="4" t="s">
        <v>36</v>
      </c>
      <c r="C13" s="4" t="s">
        <v>36</v>
      </c>
      <c r="D13" s="4" t="s">
        <v>36</v>
      </c>
      <c r="E13" s="4" t="s">
        <v>36</v>
      </c>
      <c r="F13" s="4" t="s">
        <v>36</v>
      </c>
      <c r="G13" s="4" t="s">
        <v>36</v>
      </c>
      <c r="H13" s="4" t="s">
        <v>36</v>
      </c>
      <c r="I13" s="4" t="s">
        <v>36</v>
      </c>
      <c r="J13" s="4" t="s">
        <v>36</v>
      </c>
      <c r="K13" s="4" t="s">
        <v>43</v>
      </c>
      <c r="L13" s="4" t="s">
        <v>43</v>
      </c>
      <c r="M13" s="4" t="s">
        <v>43</v>
      </c>
      <c r="N13" s="4" t="s">
        <v>43</v>
      </c>
    </row>
    <row r="14" spans="1:14" ht="15.75" hidden="1" thickBot="1" x14ac:dyDescent="0.3">
      <c r="A14" s="1" t="s">
        <v>12</v>
      </c>
      <c r="B14" s="4" t="s">
        <v>36</v>
      </c>
      <c r="C14" s="4" t="s">
        <v>36</v>
      </c>
      <c r="D14" s="4" t="s">
        <v>36</v>
      </c>
      <c r="E14" s="4" t="s">
        <v>36</v>
      </c>
      <c r="F14" s="4" t="s">
        <v>36</v>
      </c>
      <c r="G14" s="4" t="s">
        <v>36</v>
      </c>
      <c r="H14" s="4" t="s">
        <v>36</v>
      </c>
      <c r="I14" s="4" t="s">
        <v>36</v>
      </c>
      <c r="J14" s="4" t="s">
        <v>36</v>
      </c>
      <c r="K14" s="4" t="s">
        <v>43</v>
      </c>
      <c r="L14" s="4" t="s">
        <v>43</v>
      </c>
      <c r="M14" s="4" t="s">
        <v>43</v>
      </c>
      <c r="N14" s="4" t="s">
        <v>43</v>
      </c>
    </row>
    <row r="15" spans="1:14" ht="15.75" hidden="1" thickBot="1" x14ac:dyDescent="0.3">
      <c r="A15" s="1" t="s">
        <v>13</v>
      </c>
      <c r="B15" s="4" t="s">
        <v>36</v>
      </c>
      <c r="C15" s="4" t="s">
        <v>36</v>
      </c>
      <c r="D15" s="4" t="s">
        <v>36</v>
      </c>
      <c r="E15" s="4" t="s">
        <v>36</v>
      </c>
      <c r="F15" s="4" t="s">
        <v>36</v>
      </c>
      <c r="G15" s="4" t="s">
        <v>36</v>
      </c>
      <c r="H15" s="4" t="s">
        <v>36</v>
      </c>
      <c r="I15" s="4" t="s">
        <v>36</v>
      </c>
      <c r="J15" s="4" t="s">
        <v>36</v>
      </c>
      <c r="K15" s="4" t="s">
        <v>43</v>
      </c>
      <c r="L15" s="4" t="s">
        <v>43</v>
      </c>
      <c r="M15" s="4" t="s">
        <v>43</v>
      </c>
      <c r="N15" s="4" t="s">
        <v>43</v>
      </c>
    </row>
    <row r="16" spans="1:14" ht="15.75" hidden="1" thickBot="1" x14ac:dyDescent="0.3">
      <c r="A16" s="1" t="s">
        <v>14</v>
      </c>
      <c r="B16" s="4" t="s">
        <v>36</v>
      </c>
      <c r="C16" s="4" t="s">
        <v>36</v>
      </c>
      <c r="D16" s="4" t="s">
        <v>36</v>
      </c>
      <c r="E16" s="4" t="s">
        <v>36</v>
      </c>
      <c r="F16" s="4" t="s">
        <v>36</v>
      </c>
      <c r="G16" s="4" t="s">
        <v>36</v>
      </c>
      <c r="H16" s="4" t="s">
        <v>36</v>
      </c>
      <c r="I16" s="4" t="s">
        <v>36</v>
      </c>
      <c r="J16" s="4" t="s">
        <v>36</v>
      </c>
      <c r="K16" s="4" t="s">
        <v>43</v>
      </c>
      <c r="L16" s="4" t="s">
        <v>43</v>
      </c>
      <c r="M16" s="4" t="s">
        <v>43</v>
      </c>
      <c r="N16" s="4" t="s">
        <v>43</v>
      </c>
    </row>
    <row r="17" spans="1:14" ht="15.75" hidden="1" thickBot="1" x14ac:dyDescent="0.3">
      <c r="A17" s="1" t="s">
        <v>15</v>
      </c>
      <c r="B17" s="4" t="s">
        <v>36</v>
      </c>
      <c r="C17" s="4" t="s">
        <v>36</v>
      </c>
      <c r="D17" s="4" t="s">
        <v>36</v>
      </c>
      <c r="E17" s="4" t="s">
        <v>36</v>
      </c>
      <c r="F17" s="4" t="s">
        <v>36</v>
      </c>
      <c r="G17" s="4" t="s">
        <v>36</v>
      </c>
      <c r="H17" s="4" t="s">
        <v>36</v>
      </c>
      <c r="I17" s="4" t="s">
        <v>36</v>
      </c>
      <c r="J17" s="4" t="s">
        <v>36</v>
      </c>
      <c r="K17" s="4" t="s">
        <v>43</v>
      </c>
      <c r="L17" s="4" t="s">
        <v>43</v>
      </c>
      <c r="M17" s="4" t="s">
        <v>43</v>
      </c>
      <c r="N17" s="4" t="s">
        <v>43</v>
      </c>
    </row>
    <row r="18" spans="1:14" ht="15.75" hidden="1" thickBot="1" x14ac:dyDescent="0.3">
      <c r="A18" s="1" t="s">
        <v>16</v>
      </c>
      <c r="B18" s="4" t="s">
        <v>36</v>
      </c>
      <c r="C18" s="4" t="s">
        <v>36</v>
      </c>
      <c r="D18" s="4" t="s">
        <v>36</v>
      </c>
      <c r="E18" s="4" t="s">
        <v>36</v>
      </c>
      <c r="F18" s="4" t="s">
        <v>36</v>
      </c>
      <c r="G18" s="4" t="s">
        <v>36</v>
      </c>
      <c r="H18" s="4" t="s">
        <v>36</v>
      </c>
      <c r="I18" s="4" t="s">
        <v>36</v>
      </c>
      <c r="J18" s="4" t="s">
        <v>36</v>
      </c>
      <c r="K18" s="4" t="s">
        <v>43</v>
      </c>
      <c r="L18" s="4" t="s">
        <v>43</v>
      </c>
      <c r="M18" s="4" t="s">
        <v>43</v>
      </c>
      <c r="N18" s="4" t="s">
        <v>43</v>
      </c>
    </row>
    <row r="19" spans="1:14" ht="15.75" hidden="1" thickBot="1" x14ac:dyDescent="0.3">
      <c r="A19" s="1" t="s">
        <v>17</v>
      </c>
      <c r="B19" s="4" t="s">
        <v>36</v>
      </c>
      <c r="C19" s="4" t="s">
        <v>36</v>
      </c>
      <c r="D19" s="4" t="s">
        <v>36</v>
      </c>
      <c r="E19" s="4" t="s">
        <v>36</v>
      </c>
      <c r="F19" s="4" t="s">
        <v>36</v>
      </c>
      <c r="G19" s="4" t="s">
        <v>36</v>
      </c>
      <c r="H19" s="4" t="s">
        <v>36</v>
      </c>
      <c r="I19" s="4" t="s">
        <v>36</v>
      </c>
      <c r="J19" s="4" t="s">
        <v>36</v>
      </c>
      <c r="K19" s="4" t="s">
        <v>43</v>
      </c>
      <c r="L19" s="4" t="s">
        <v>43</v>
      </c>
      <c r="M19" s="4" t="s">
        <v>43</v>
      </c>
      <c r="N19" s="4" t="s">
        <v>43</v>
      </c>
    </row>
    <row r="20" spans="1:14" ht="15.75" hidden="1" thickBot="1" x14ac:dyDescent="0.3">
      <c r="A20" s="1" t="s">
        <v>18</v>
      </c>
      <c r="B20" s="4" t="s">
        <v>36</v>
      </c>
      <c r="C20" s="4" t="s">
        <v>36</v>
      </c>
      <c r="D20" s="4" t="s">
        <v>36</v>
      </c>
      <c r="E20" s="4" t="s">
        <v>36</v>
      </c>
      <c r="F20" s="4" t="s">
        <v>36</v>
      </c>
      <c r="G20" s="4" t="s">
        <v>36</v>
      </c>
      <c r="H20" s="4" t="s">
        <v>36</v>
      </c>
      <c r="I20" s="4" t="s">
        <v>36</v>
      </c>
      <c r="J20" s="4" t="s">
        <v>36</v>
      </c>
      <c r="K20" s="4" t="s">
        <v>43</v>
      </c>
      <c r="L20" s="4" t="s">
        <v>43</v>
      </c>
      <c r="M20" s="4" t="s">
        <v>43</v>
      </c>
      <c r="N20" s="4" t="s">
        <v>43</v>
      </c>
    </row>
    <row r="21" spans="1:14" ht="15.75" hidden="1" thickBot="1" x14ac:dyDescent="0.3">
      <c r="A21" s="1" t="s">
        <v>19</v>
      </c>
      <c r="B21" s="4" t="s">
        <v>36</v>
      </c>
      <c r="C21" s="4" t="s">
        <v>36</v>
      </c>
      <c r="D21" s="4" t="s">
        <v>36</v>
      </c>
      <c r="E21" s="4" t="s">
        <v>36</v>
      </c>
      <c r="F21" s="4" t="s">
        <v>36</v>
      </c>
      <c r="G21" s="4" t="s">
        <v>36</v>
      </c>
      <c r="H21" s="4" t="s">
        <v>36</v>
      </c>
      <c r="I21" s="4" t="s">
        <v>36</v>
      </c>
      <c r="J21" s="4" t="s">
        <v>36</v>
      </c>
      <c r="K21" s="4" t="s">
        <v>43</v>
      </c>
      <c r="L21" s="4" t="s">
        <v>43</v>
      </c>
      <c r="M21" s="4" t="s">
        <v>43</v>
      </c>
      <c r="N21" s="4" t="s">
        <v>43</v>
      </c>
    </row>
    <row r="22" spans="1:14" ht="15.75" hidden="1" thickBot="1" x14ac:dyDescent="0.3">
      <c r="A22" s="1" t="s">
        <v>20</v>
      </c>
      <c r="B22" s="4" t="s">
        <v>36</v>
      </c>
      <c r="C22" s="4" t="s">
        <v>36</v>
      </c>
      <c r="D22" s="4" t="s">
        <v>36</v>
      </c>
      <c r="E22" s="4" t="s">
        <v>36</v>
      </c>
      <c r="F22" s="4" t="s">
        <v>36</v>
      </c>
      <c r="G22" s="4" t="s">
        <v>36</v>
      </c>
      <c r="H22" s="4" t="s">
        <v>36</v>
      </c>
      <c r="I22" s="4" t="s">
        <v>36</v>
      </c>
      <c r="J22" s="4" t="s">
        <v>36</v>
      </c>
      <c r="K22" s="4" t="s">
        <v>43</v>
      </c>
      <c r="L22" s="4" t="s">
        <v>43</v>
      </c>
      <c r="M22" s="4" t="s">
        <v>43</v>
      </c>
      <c r="N22" s="4" t="s">
        <v>43</v>
      </c>
    </row>
    <row r="23" spans="1:14" ht="15.75" hidden="1" thickBot="1" x14ac:dyDescent="0.3">
      <c r="A23" s="1" t="s">
        <v>21</v>
      </c>
      <c r="B23" s="4" t="s">
        <v>36</v>
      </c>
      <c r="C23" s="4" t="s">
        <v>36</v>
      </c>
      <c r="D23" s="4" t="s">
        <v>36</v>
      </c>
      <c r="E23" s="4" t="s">
        <v>36</v>
      </c>
      <c r="F23" s="4" t="s">
        <v>36</v>
      </c>
      <c r="G23" s="4" t="s">
        <v>36</v>
      </c>
      <c r="H23" s="4" t="s">
        <v>36</v>
      </c>
      <c r="I23" s="4" t="s">
        <v>36</v>
      </c>
      <c r="J23" s="4" t="s">
        <v>36</v>
      </c>
      <c r="K23" s="4" t="s">
        <v>43</v>
      </c>
      <c r="L23" s="4" t="s">
        <v>43</v>
      </c>
      <c r="M23" s="4" t="s">
        <v>43</v>
      </c>
      <c r="N23" s="4" t="s">
        <v>43</v>
      </c>
    </row>
    <row r="24" spans="1:14" ht="15.75" hidden="1" thickBot="1" x14ac:dyDescent="0.3">
      <c r="A24" s="1" t="s">
        <v>22</v>
      </c>
      <c r="B24" s="4" t="s">
        <v>36</v>
      </c>
      <c r="C24" s="4" t="s">
        <v>36</v>
      </c>
      <c r="D24" s="4" t="s">
        <v>36</v>
      </c>
      <c r="E24" s="4" t="s">
        <v>36</v>
      </c>
      <c r="F24" s="4" t="s">
        <v>36</v>
      </c>
      <c r="G24" s="4" t="s">
        <v>36</v>
      </c>
      <c r="H24" s="4" t="s">
        <v>36</v>
      </c>
      <c r="I24" s="4" t="s">
        <v>36</v>
      </c>
      <c r="J24" s="4" t="s">
        <v>36</v>
      </c>
      <c r="K24" s="4" t="s">
        <v>43</v>
      </c>
      <c r="L24" s="4" t="s">
        <v>43</v>
      </c>
      <c r="M24" s="4" t="s">
        <v>43</v>
      </c>
      <c r="N24" s="4" t="s">
        <v>43</v>
      </c>
    </row>
    <row r="25" spans="1:14" ht="15.75" hidden="1" thickBot="1" x14ac:dyDescent="0.3">
      <c r="A25" s="1" t="s">
        <v>23</v>
      </c>
      <c r="B25" s="4" t="s">
        <v>36</v>
      </c>
      <c r="C25" s="4" t="s">
        <v>36</v>
      </c>
      <c r="D25" s="4" t="s">
        <v>36</v>
      </c>
      <c r="E25" s="4" t="s">
        <v>36</v>
      </c>
      <c r="F25" s="4" t="s">
        <v>36</v>
      </c>
      <c r="G25" s="4" t="s">
        <v>36</v>
      </c>
      <c r="H25" s="4" t="s">
        <v>36</v>
      </c>
      <c r="I25" s="4" t="s">
        <v>36</v>
      </c>
      <c r="J25" s="4" t="s">
        <v>36</v>
      </c>
      <c r="K25" s="4" t="s">
        <v>43</v>
      </c>
      <c r="L25" s="4" t="s">
        <v>43</v>
      </c>
      <c r="M25" s="4" t="s">
        <v>43</v>
      </c>
      <c r="N25" s="4" t="s">
        <v>43</v>
      </c>
    </row>
    <row r="26" spans="1:14" ht="15.75" hidden="1" thickBot="1" x14ac:dyDescent="0.3">
      <c r="A26" s="1" t="s">
        <v>24</v>
      </c>
      <c r="B26" s="4" t="s">
        <v>36</v>
      </c>
      <c r="C26" s="4" t="s">
        <v>36</v>
      </c>
      <c r="D26" s="4" t="s">
        <v>36</v>
      </c>
      <c r="E26" s="4" t="s">
        <v>36</v>
      </c>
      <c r="F26" s="4" t="s">
        <v>36</v>
      </c>
      <c r="G26" s="4" t="s">
        <v>36</v>
      </c>
      <c r="H26" s="4" t="s">
        <v>36</v>
      </c>
      <c r="I26" s="4" t="s">
        <v>36</v>
      </c>
      <c r="J26" s="4" t="s">
        <v>36</v>
      </c>
      <c r="K26" s="4" t="s">
        <v>43</v>
      </c>
      <c r="L26" s="4" t="s">
        <v>43</v>
      </c>
      <c r="M26" s="4" t="s">
        <v>43</v>
      </c>
      <c r="N26" s="4" t="s">
        <v>43</v>
      </c>
    </row>
    <row r="27" spans="1:14" ht="15.75" hidden="1" thickBot="1" x14ac:dyDescent="0.3">
      <c r="A27" s="1" t="s">
        <v>25</v>
      </c>
      <c r="B27" s="4" t="s">
        <v>36</v>
      </c>
      <c r="C27" s="4" t="s">
        <v>36</v>
      </c>
      <c r="D27" s="4" t="s">
        <v>36</v>
      </c>
      <c r="E27" s="4" t="s">
        <v>36</v>
      </c>
      <c r="F27" s="4" t="s">
        <v>36</v>
      </c>
      <c r="G27" s="4" t="s">
        <v>36</v>
      </c>
      <c r="H27" s="4" t="s">
        <v>36</v>
      </c>
      <c r="I27" s="4" t="s">
        <v>36</v>
      </c>
      <c r="J27" s="4" t="s">
        <v>36</v>
      </c>
      <c r="K27" s="4" t="s">
        <v>43</v>
      </c>
      <c r="L27" s="4" t="s">
        <v>43</v>
      </c>
      <c r="M27" s="4" t="s">
        <v>43</v>
      </c>
      <c r="N27" s="4" t="s">
        <v>43</v>
      </c>
    </row>
    <row r="28" spans="1:14" ht="15.75" hidden="1" thickBot="1" x14ac:dyDescent="0.3">
      <c r="A28" s="1" t="s">
        <v>26</v>
      </c>
      <c r="B28" s="4" t="s">
        <v>36</v>
      </c>
      <c r="C28" s="4" t="s">
        <v>36</v>
      </c>
      <c r="D28" s="4" t="s">
        <v>36</v>
      </c>
      <c r="E28" s="4" t="s">
        <v>36</v>
      </c>
      <c r="F28" s="4" t="s">
        <v>36</v>
      </c>
      <c r="G28" s="4" t="s">
        <v>36</v>
      </c>
      <c r="H28" s="4" t="s">
        <v>36</v>
      </c>
      <c r="I28" s="4" t="s">
        <v>36</v>
      </c>
      <c r="J28" s="4" t="s">
        <v>36</v>
      </c>
      <c r="K28" s="4" t="s">
        <v>43</v>
      </c>
      <c r="L28" s="4" t="s">
        <v>43</v>
      </c>
      <c r="M28" s="4" t="s">
        <v>43</v>
      </c>
      <c r="N28" s="4" t="s">
        <v>43</v>
      </c>
    </row>
    <row r="29" spans="1:14" ht="15.75" hidden="1" thickBot="1" x14ac:dyDescent="0.3">
      <c r="A29" s="1" t="s">
        <v>27</v>
      </c>
      <c r="B29" s="4" t="s">
        <v>36</v>
      </c>
      <c r="C29" s="4" t="s">
        <v>36</v>
      </c>
      <c r="D29" s="4" t="s">
        <v>36</v>
      </c>
      <c r="E29" s="4" t="s">
        <v>36</v>
      </c>
      <c r="F29" s="4" t="s">
        <v>36</v>
      </c>
      <c r="G29" s="4" t="s">
        <v>36</v>
      </c>
      <c r="H29" s="4" t="s">
        <v>36</v>
      </c>
      <c r="I29" s="4" t="s">
        <v>36</v>
      </c>
      <c r="J29" s="4" t="s">
        <v>36</v>
      </c>
      <c r="K29" s="4" t="s">
        <v>43</v>
      </c>
      <c r="L29" s="4" t="s">
        <v>43</v>
      </c>
      <c r="M29" s="4" t="s">
        <v>43</v>
      </c>
      <c r="N29" s="4" t="s">
        <v>43</v>
      </c>
    </row>
    <row r="30" spans="1:14" ht="15.75" thickBot="1" x14ac:dyDescent="0.3">
      <c r="A30" s="1" t="s">
        <v>28</v>
      </c>
      <c r="B30" s="4">
        <v>21</v>
      </c>
      <c r="C30" s="4">
        <v>24.7</v>
      </c>
      <c r="D30" s="4">
        <v>49.8</v>
      </c>
      <c r="E30" s="4">
        <v>30.1</v>
      </c>
      <c r="F30" s="4">
        <v>33.1</v>
      </c>
      <c r="G30" s="4">
        <v>39.4</v>
      </c>
      <c r="H30" s="4">
        <v>35.799999999999997</v>
      </c>
      <c r="I30" s="4">
        <v>44</v>
      </c>
      <c r="J30" s="4">
        <v>28.5</v>
      </c>
      <c r="K30" s="4">
        <v>36.299999999999997</v>
      </c>
      <c r="L30" s="4">
        <v>35.299999999999997</v>
      </c>
      <c r="M30" s="4">
        <v>29.7</v>
      </c>
      <c r="N30" s="4">
        <v>33</v>
      </c>
    </row>
    <row r="31" spans="1:14" ht="15.75" thickBot="1" x14ac:dyDescent="0.3">
      <c r="A31" s="1" t="s">
        <v>29</v>
      </c>
      <c r="B31" s="4">
        <v>24.4</v>
      </c>
      <c r="C31" s="4">
        <v>23.9</v>
      </c>
      <c r="D31" s="4">
        <v>48</v>
      </c>
      <c r="E31" s="4">
        <v>33.200000000000003</v>
      </c>
      <c r="F31" s="4">
        <v>33.200000000000003</v>
      </c>
      <c r="G31" s="4">
        <v>39.700000000000003</v>
      </c>
      <c r="H31" s="4">
        <v>36.700000000000003</v>
      </c>
      <c r="I31" s="4">
        <v>42.3</v>
      </c>
      <c r="J31" s="4">
        <v>26.3</v>
      </c>
      <c r="K31" s="4">
        <v>35.9</v>
      </c>
      <c r="L31" s="4">
        <v>34.4</v>
      </c>
      <c r="M31" s="4">
        <v>28.7</v>
      </c>
      <c r="N31" s="4">
        <v>29.6</v>
      </c>
    </row>
    <row r="32" spans="1:14" ht="15.75" thickBot="1" x14ac:dyDescent="0.3">
      <c r="A32" s="1" t="s">
        <v>30</v>
      </c>
      <c r="B32" s="4">
        <v>23</v>
      </c>
      <c r="C32" s="4">
        <v>23.2</v>
      </c>
      <c r="D32" s="4">
        <v>48.7</v>
      </c>
      <c r="E32" s="4">
        <v>27.6</v>
      </c>
      <c r="F32" s="4">
        <v>34.4</v>
      </c>
      <c r="G32" s="4">
        <v>39.4</v>
      </c>
      <c r="H32" s="4">
        <v>33.4</v>
      </c>
      <c r="I32" s="4">
        <v>42</v>
      </c>
      <c r="J32" s="4">
        <v>24.9</v>
      </c>
      <c r="K32" s="4">
        <v>35.700000000000003</v>
      </c>
      <c r="L32" s="4">
        <v>32.700000000000003</v>
      </c>
      <c r="M32" s="4">
        <v>30.7</v>
      </c>
      <c r="N32" s="4">
        <v>28.8</v>
      </c>
    </row>
    <row r="33" spans="1:14" ht="15.75" thickBot="1" x14ac:dyDescent="0.3">
      <c r="A33" s="1" t="s">
        <v>31</v>
      </c>
      <c r="B33" s="4">
        <v>22.4</v>
      </c>
      <c r="C33" s="4">
        <v>21.8</v>
      </c>
      <c r="D33" s="4">
        <v>46.3</v>
      </c>
      <c r="E33" s="4">
        <v>27.3</v>
      </c>
      <c r="F33" s="4">
        <v>30.6</v>
      </c>
      <c r="G33" s="4">
        <v>39.200000000000003</v>
      </c>
      <c r="H33" s="4">
        <v>29.2</v>
      </c>
      <c r="I33" s="4">
        <v>44.2</v>
      </c>
      <c r="J33" s="4">
        <v>24.3</v>
      </c>
      <c r="K33" s="4">
        <v>32.9</v>
      </c>
      <c r="L33" s="4">
        <v>33</v>
      </c>
      <c r="M33" s="4">
        <v>29.2</v>
      </c>
      <c r="N33" s="4">
        <v>27.4</v>
      </c>
    </row>
    <row r="34" spans="1:14" ht="15.75" thickBot="1" x14ac:dyDescent="0.3">
      <c r="A34" s="1" t="s">
        <v>32</v>
      </c>
      <c r="B34" s="4">
        <v>25.1</v>
      </c>
      <c r="C34" s="4">
        <v>21.7</v>
      </c>
      <c r="D34" s="4">
        <v>50.9</v>
      </c>
      <c r="E34" s="4">
        <v>31.8</v>
      </c>
      <c r="F34" s="4">
        <v>33.200000000000003</v>
      </c>
      <c r="G34" s="4">
        <v>41.8</v>
      </c>
      <c r="H34" s="4">
        <v>33.5</v>
      </c>
      <c r="I34" s="4">
        <v>45.2</v>
      </c>
      <c r="J34" s="4">
        <v>27.2</v>
      </c>
      <c r="K34" s="4">
        <v>38.5</v>
      </c>
      <c r="L34" s="4">
        <v>37.4</v>
      </c>
      <c r="M34" s="4">
        <v>31.1</v>
      </c>
      <c r="N34" s="4">
        <v>29.6</v>
      </c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.75" thickBot="1" x14ac:dyDescent="0.3"/>
    <row r="37" spans="1:14" ht="15.75" thickBot="1" x14ac:dyDescent="0.3">
      <c r="B37" s="17" t="s">
        <v>101</v>
      </c>
      <c r="C37" s="20">
        <f>AVERAGE(C30:C34)</f>
        <v>23.06</v>
      </c>
      <c r="D37" s="20">
        <f t="shared" ref="D37:N37" si="0">AVERAGE(D30:D34)</f>
        <v>48.74</v>
      </c>
      <c r="E37" s="20">
        <f t="shared" si="0"/>
        <v>30</v>
      </c>
      <c r="F37" s="20">
        <f t="shared" si="0"/>
        <v>32.9</v>
      </c>
      <c r="G37" s="20">
        <f t="shared" si="0"/>
        <v>39.9</v>
      </c>
      <c r="H37" s="20">
        <f t="shared" si="0"/>
        <v>33.72</v>
      </c>
      <c r="I37" s="20">
        <f t="shared" si="0"/>
        <v>43.54</v>
      </c>
      <c r="J37" s="20">
        <f t="shared" si="0"/>
        <v>26.24</v>
      </c>
      <c r="K37" s="20">
        <f t="shared" si="0"/>
        <v>35.86</v>
      </c>
      <c r="L37" s="20">
        <f t="shared" si="0"/>
        <v>34.559999999999995</v>
      </c>
      <c r="M37" s="20">
        <f t="shared" si="0"/>
        <v>29.880000000000003</v>
      </c>
      <c r="N37" s="20">
        <f t="shared" si="0"/>
        <v>29.68</v>
      </c>
    </row>
    <row r="38" spans="1:14" ht="15.75" thickBot="1" x14ac:dyDescent="0.3">
      <c r="B38" s="17" t="s">
        <v>102</v>
      </c>
      <c r="C38" s="20">
        <f>STDEV(C30:C34)</f>
        <v>1.3088162590677115</v>
      </c>
      <c r="D38" s="20">
        <f t="shared" ref="D38:N38" si="1">STDEV(D30:D34)</f>
        <v>1.7529974329701685</v>
      </c>
      <c r="E38" s="20">
        <f t="shared" si="1"/>
        <v>2.5758493744782522</v>
      </c>
      <c r="F38" s="20">
        <f t="shared" si="1"/>
        <v>1.3928388277184114</v>
      </c>
      <c r="G38" s="20">
        <f t="shared" si="1"/>
        <v>1.0770329614268992</v>
      </c>
      <c r="H38" s="20">
        <f t="shared" si="1"/>
        <v>2.9063723092542708</v>
      </c>
      <c r="I38" s="20">
        <f t="shared" si="1"/>
        <v>1.3520355024924473</v>
      </c>
      <c r="J38" s="20">
        <f t="shared" si="1"/>
        <v>1.7023513150933327</v>
      </c>
      <c r="K38" s="20">
        <f t="shared" si="1"/>
        <v>1.9969977466186588</v>
      </c>
      <c r="L38" s="20">
        <f t="shared" si="1"/>
        <v>1.9060430215501418</v>
      </c>
      <c r="M38" s="20">
        <f t="shared" si="1"/>
        <v>1.0059821071967441</v>
      </c>
      <c r="N38" s="20">
        <f t="shared" si="1"/>
        <v>2.0620378270051209</v>
      </c>
    </row>
    <row r="39" spans="1:14" ht="15.75" thickBot="1" x14ac:dyDescent="0.3">
      <c r="B39" s="17" t="s">
        <v>103</v>
      </c>
      <c r="C39" s="20">
        <f>MAX(C30:C34)-MIN(C30:C34)</f>
        <v>3</v>
      </c>
      <c r="D39" s="20">
        <f t="shared" ref="D39:N39" si="2">MAX(D30:D34)-MIN(D30:D34)</f>
        <v>4.6000000000000014</v>
      </c>
      <c r="E39" s="20">
        <f t="shared" si="2"/>
        <v>5.9000000000000021</v>
      </c>
      <c r="F39" s="20">
        <f t="shared" si="2"/>
        <v>3.7999999999999972</v>
      </c>
      <c r="G39" s="20">
        <f t="shared" si="2"/>
        <v>2.5999999999999943</v>
      </c>
      <c r="H39" s="20">
        <f t="shared" si="2"/>
        <v>7.5000000000000036</v>
      </c>
      <c r="I39" s="20">
        <f t="shared" si="2"/>
        <v>3.2000000000000028</v>
      </c>
      <c r="J39" s="20">
        <f t="shared" si="2"/>
        <v>4.1999999999999993</v>
      </c>
      <c r="K39" s="20">
        <f t="shared" si="2"/>
        <v>5.6000000000000014</v>
      </c>
      <c r="L39" s="20">
        <f t="shared" si="2"/>
        <v>4.6999999999999957</v>
      </c>
      <c r="M39" s="20">
        <f t="shared" si="2"/>
        <v>2.4000000000000021</v>
      </c>
      <c r="N39" s="20">
        <f t="shared" si="2"/>
        <v>5.6000000000000014</v>
      </c>
    </row>
    <row r="40" spans="1:14" ht="15.75" thickBot="1" x14ac:dyDescent="0.3">
      <c r="B40" s="17" t="s">
        <v>107</v>
      </c>
      <c r="C40" s="20">
        <f>MEDIAN(C30:C34)</f>
        <v>23.2</v>
      </c>
      <c r="D40" s="20">
        <f t="shared" ref="D40:N40" si="3">MEDIAN(D30:D34)</f>
        <v>48.7</v>
      </c>
      <c r="E40" s="20">
        <f t="shared" si="3"/>
        <v>30.1</v>
      </c>
      <c r="F40" s="20">
        <f t="shared" si="3"/>
        <v>33.200000000000003</v>
      </c>
      <c r="G40" s="20">
        <f t="shared" si="3"/>
        <v>39.4</v>
      </c>
      <c r="H40" s="20">
        <f t="shared" si="3"/>
        <v>33.5</v>
      </c>
      <c r="I40" s="20">
        <f t="shared" si="3"/>
        <v>44</v>
      </c>
      <c r="J40" s="20">
        <f t="shared" si="3"/>
        <v>26.3</v>
      </c>
      <c r="K40" s="20">
        <f t="shared" si="3"/>
        <v>35.9</v>
      </c>
      <c r="L40" s="20">
        <f t="shared" si="3"/>
        <v>34.4</v>
      </c>
      <c r="M40" s="20">
        <f t="shared" si="3"/>
        <v>29.7</v>
      </c>
      <c r="N40" s="20">
        <f t="shared" si="3"/>
        <v>29.6</v>
      </c>
    </row>
    <row r="41" spans="1:14" ht="15.75" thickBot="1" x14ac:dyDescent="0.3">
      <c r="B41" s="17" t="s">
        <v>108</v>
      </c>
      <c r="C41" s="20">
        <f>SKEW(C30:C34)</f>
        <v>9.1168507898444218E-2</v>
      </c>
      <c r="D41" s="20">
        <f t="shared" ref="D41:N41" si="4">SKEW(D30:D34)</f>
        <v>-0.28335084816866779</v>
      </c>
      <c r="E41" s="20">
        <f t="shared" si="4"/>
        <v>0.12418990878860474</v>
      </c>
      <c r="F41" s="20">
        <f t="shared" si="4"/>
        <v>-1.346171547408253</v>
      </c>
      <c r="G41" s="20">
        <f t="shared" si="4"/>
        <v>2.0870715271407949</v>
      </c>
      <c r="H41" s="20">
        <f t="shared" si="4"/>
        <v>-0.96615793882527445</v>
      </c>
      <c r="I41" s="20">
        <f t="shared" si="4"/>
        <v>-0.10111182962117465</v>
      </c>
      <c r="J41" s="20">
        <f t="shared" si="4"/>
        <v>0.22978002139333117</v>
      </c>
      <c r="K41" s="20">
        <f t="shared" si="4"/>
        <v>-0.38995347388070145</v>
      </c>
      <c r="L41" s="20">
        <f t="shared" si="4"/>
        <v>0.78681184158623518</v>
      </c>
      <c r="M41" s="20">
        <f t="shared" si="4"/>
        <v>0.16531541330242494</v>
      </c>
      <c r="N41" s="20">
        <f t="shared" si="4"/>
        <v>1.1433674733643644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I54" sqref="I54"/>
    </sheetView>
  </sheetViews>
  <sheetFormatPr defaultRowHeight="15" x14ac:dyDescent="0.25"/>
  <cols>
    <col min="1" max="1" width="39.5703125" customWidth="1"/>
    <col min="2" max="6" width="16.28515625" customWidth="1"/>
    <col min="7" max="7" width="14.28515625" customWidth="1"/>
    <col min="8" max="8" width="16.7109375" customWidth="1"/>
    <col min="9" max="9" width="16.140625" customWidth="1"/>
    <col min="10" max="10" width="16.28515625" customWidth="1"/>
  </cols>
  <sheetData>
    <row r="1" spans="1:10" ht="30.75" customHeight="1" thickBot="1" x14ac:dyDescent="0.35">
      <c r="A1" s="23" t="s">
        <v>99</v>
      </c>
      <c r="B1" s="7" t="s">
        <v>33</v>
      </c>
      <c r="C1" s="7" t="s">
        <v>35</v>
      </c>
      <c r="D1" s="7" t="s">
        <v>38</v>
      </c>
      <c r="E1" s="7" t="s">
        <v>39</v>
      </c>
      <c r="F1" s="7" t="s">
        <v>40</v>
      </c>
      <c r="G1" s="7" t="s">
        <v>41</v>
      </c>
      <c r="H1" s="7" t="s">
        <v>42</v>
      </c>
      <c r="I1" s="7" t="s">
        <v>44</v>
      </c>
      <c r="J1" s="7" t="s">
        <v>45</v>
      </c>
    </row>
    <row r="2" spans="1:10" ht="15.75" thickBot="1" x14ac:dyDescent="0.3">
      <c r="A2" s="1" t="s">
        <v>0</v>
      </c>
      <c r="B2" s="4">
        <v>45.8</v>
      </c>
      <c r="C2" s="4">
        <v>55.7</v>
      </c>
      <c r="D2" s="4">
        <v>44.6</v>
      </c>
      <c r="E2" s="4">
        <v>46.5</v>
      </c>
      <c r="F2" s="4">
        <v>42.1</v>
      </c>
      <c r="G2" s="4">
        <v>42.8</v>
      </c>
      <c r="H2" s="4">
        <v>57.1</v>
      </c>
      <c r="I2" s="4">
        <v>41.9</v>
      </c>
      <c r="J2" s="4">
        <v>30.3</v>
      </c>
    </row>
    <row r="3" spans="1:10" ht="15.75" thickBot="1" x14ac:dyDescent="0.3">
      <c r="A3" s="1" t="s">
        <v>1</v>
      </c>
      <c r="B3" s="4">
        <v>46</v>
      </c>
      <c r="C3" s="4">
        <v>55.4</v>
      </c>
      <c r="D3" s="4">
        <v>43.7</v>
      </c>
      <c r="E3" s="4">
        <v>45.9</v>
      </c>
      <c r="F3" s="4">
        <v>42.6</v>
      </c>
      <c r="G3" s="4">
        <v>42.7</v>
      </c>
      <c r="H3" s="4">
        <v>57.8</v>
      </c>
      <c r="I3" s="4">
        <v>42.2</v>
      </c>
      <c r="J3" s="4">
        <v>29.7</v>
      </c>
    </row>
    <row r="4" spans="1:10" ht="15.75" thickBot="1" x14ac:dyDescent="0.3">
      <c r="A4" s="1" t="s">
        <v>2</v>
      </c>
      <c r="B4" s="4">
        <v>45.7</v>
      </c>
      <c r="C4" s="4">
        <v>54.4</v>
      </c>
      <c r="D4" s="4">
        <v>45.1</v>
      </c>
      <c r="E4" s="4">
        <v>46.6</v>
      </c>
      <c r="F4" s="4">
        <v>42.1</v>
      </c>
      <c r="G4" s="4">
        <v>41</v>
      </c>
      <c r="H4" s="4">
        <v>57.6</v>
      </c>
      <c r="I4" s="4">
        <v>43.1</v>
      </c>
      <c r="J4" s="4">
        <v>30.1</v>
      </c>
    </row>
    <row r="5" spans="1:10" ht="15.75" thickBot="1" x14ac:dyDescent="0.3">
      <c r="A5" s="1" t="s">
        <v>3</v>
      </c>
      <c r="B5" s="4">
        <v>46.2</v>
      </c>
      <c r="C5" s="4">
        <v>56</v>
      </c>
      <c r="D5" s="4">
        <v>45.9</v>
      </c>
      <c r="E5" s="4">
        <v>45.9</v>
      </c>
      <c r="F5" s="4">
        <v>42.6</v>
      </c>
      <c r="G5" s="4">
        <v>42.3</v>
      </c>
      <c r="H5" s="4">
        <v>57.8</v>
      </c>
      <c r="I5" s="4">
        <v>43.6</v>
      </c>
      <c r="J5" s="4">
        <v>29.3</v>
      </c>
    </row>
    <row r="6" spans="1:10" ht="15.75" thickBot="1" x14ac:dyDescent="0.3">
      <c r="A6" s="1" t="s">
        <v>4</v>
      </c>
      <c r="B6" s="4">
        <v>45.5</v>
      </c>
      <c r="C6" s="4">
        <v>56.8</v>
      </c>
      <c r="D6" s="4">
        <v>40.5</v>
      </c>
      <c r="E6" s="4">
        <v>45</v>
      </c>
      <c r="F6" s="4">
        <v>40.9</v>
      </c>
      <c r="G6" s="4">
        <v>41.6</v>
      </c>
      <c r="H6" s="4">
        <v>57.1</v>
      </c>
      <c r="I6" s="4">
        <v>43.4</v>
      </c>
      <c r="J6" s="4">
        <v>30.4</v>
      </c>
    </row>
    <row r="7" spans="1:10" ht="15.75" thickBot="1" x14ac:dyDescent="0.3">
      <c r="A7" s="1" t="s">
        <v>5</v>
      </c>
      <c r="B7" s="4">
        <v>44.5</v>
      </c>
      <c r="C7" s="4">
        <v>54.6</v>
      </c>
      <c r="D7" s="4">
        <v>41.5</v>
      </c>
      <c r="E7" s="4">
        <v>42.7</v>
      </c>
      <c r="F7" s="4">
        <v>39.700000000000003</v>
      </c>
      <c r="G7" s="4">
        <v>39.9</v>
      </c>
      <c r="H7" s="4">
        <v>55.9</v>
      </c>
      <c r="I7" s="4">
        <v>41.5</v>
      </c>
      <c r="J7" s="4">
        <v>30.5</v>
      </c>
    </row>
    <row r="8" spans="1:10" ht="15.75" thickBot="1" x14ac:dyDescent="0.3">
      <c r="A8" s="1" t="s">
        <v>6</v>
      </c>
      <c r="B8" s="4">
        <v>42.6</v>
      </c>
      <c r="C8" s="4">
        <v>53.5</v>
      </c>
      <c r="D8" s="4">
        <v>36.9</v>
      </c>
      <c r="E8" s="4">
        <v>42</v>
      </c>
      <c r="F8" s="4">
        <v>39.6</v>
      </c>
      <c r="G8" s="4">
        <v>37.1</v>
      </c>
      <c r="H8" s="4">
        <v>52.2</v>
      </c>
      <c r="I8" s="4">
        <v>40.700000000000003</v>
      </c>
      <c r="J8" s="4">
        <v>30.3</v>
      </c>
    </row>
    <row r="9" spans="1:10" ht="15.75" thickBot="1" x14ac:dyDescent="0.3">
      <c r="A9" s="1" t="s">
        <v>7</v>
      </c>
      <c r="B9" s="4">
        <v>42.9</v>
      </c>
      <c r="C9" s="4">
        <v>54</v>
      </c>
      <c r="D9" s="4">
        <v>42.1</v>
      </c>
      <c r="E9" s="4">
        <v>43.7</v>
      </c>
      <c r="F9" s="4">
        <v>38.700000000000003</v>
      </c>
      <c r="G9" s="4">
        <v>36.799999999999997</v>
      </c>
      <c r="H9" s="4">
        <v>52.6</v>
      </c>
      <c r="I9" s="4">
        <v>40.6</v>
      </c>
      <c r="J9" s="4">
        <v>30.5</v>
      </c>
    </row>
    <row r="10" spans="1:10" ht="15.75" thickBot="1" x14ac:dyDescent="0.3">
      <c r="A10" s="1" t="s">
        <v>8</v>
      </c>
      <c r="B10" s="4">
        <v>42.2</v>
      </c>
      <c r="C10" s="4">
        <v>54.4</v>
      </c>
      <c r="D10" s="4">
        <v>38.9</v>
      </c>
      <c r="E10" s="4">
        <v>42.4</v>
      </c>
      <c r="F10" s="4">
        <v>38.5</v>
      </c>
      <c r="G10" s="4">
        <v>36.5</v>
      </c>
      <c r="H10" s="4">
        <v>51.8</v>
      </c>
      <c r="I10" s="4">
        <v>39.299999999999997</v>
      </c>
      <c r="J10" s="4">
        <v>28.7</v>
      </c>
    </row>
    <row r="11" spans="1:10" ht="15.75" thickBot="1" x14ac:dyDescent="0.3">
      <c r="A11" s="1" t="s">
        <v>9</v>
      </c>
      <c r="B11" s="4">
        <v>42</v>
      </c>
      <c r="C11" s="4">
        <v>53.2</v>
      </c>
      <c r="D11" s="4">
        <v>37.799999999999997</v>
      </c>
      <c r="E11" s="4">
        <v>42.6</v>
      </c>
      <c r="F11" s="4">
        <v>37.5</v>
      </c>
      <c r="G11" s="4">
        <v>36.299999999999997</v>
      </c>
      <c r="H11" s="4">
        <v>51.8</v>
      </c>
      <c r="I11" s="4">
        <v>39.799999999999997</v>
      </c>
      <c r="J11" s="4">
        <v>29.9</v>
      </c>
    </row>
    <row r="12" spans="1:10" ht="15.75" thickBot="1" x14ac:dyDescent="0.3">
      <c r="A12" s="1" t="s">
        <v>10</v>
      </c>
      <c r="B12" s="4">
        <v>41.3</v>
      </c>
      <c r="C12" s="4">
        <v>51.8</v>
      </c>
      <c r="D12" s="4">
        <v>39.799999999999997</v>
      </c>
      <c r="E12" s="4">
        <v>42.2</v>
      </c>
      <c r="F12" s="4">
        <v>36.799999999999997</v>
      </c>
      <c r="G12" s="4">
        <v>36.299999999999997</v>
      </c>
      <c r="H12" s="4">
        <v>50.6</v>
      </c>
      <c r="I12" s="4">
        <v>38.9</v>
      </c>
      <c r="J12" s="4">
        <v>28.8</v>
      </c>
    </row>
    <row r="13" spans="1:10" ht="15.75" thickBot="1" x14ac:dyDescent="0.3">
      <c r="A13" s="1" t="s">
        <v>11</v>
      </c>
      <c r="B13" s="4">
        <v>41.9</v>
      </c>
      <c r="C13" s="4">
        <v>51.8</v>
      </c>
      <c r="D13" s="4">
        <v>39.700000000000003</v>
      </c>
      <c r="E13" s="4">
        <v>42.8</v>
      </c>
      <c r="F13" s="4">
        <v>37.5</v>
      </c>
      <c r="G13" s="4">
        <v>37</v>
      </c>
      <c r="H13" s="4">
        <v>51.5</v>
      </c>
      <c r="I13" s="4">
        <v>38.200000000000003</v>
      </c>
      <c r="J13" s="4">
        <v>30.2</v>
      </c>
    </row>
    <row r="14" spans="1:10" ht="15.75" thickBot="1" x14ac:dyDescent="0.3">
      <c r="A14" s="1" t="s">
        <v>12</v>
      </c>
      <c r="B14" s="4">
        <v>41.7</v>
      </c>
      <c r="C14" s="4">
        <v>52.2</v>
      </c>
      <c r="D14" s="4">
        <v>37.1</v>
      </c>
      <c r="E14" s="4">
        <v>42.4</v>
      </c>
      <c r="F14" s="4">
        <v>37.200000000000003</v>
      </c>
      <c r="G14" s="4">
        <v>36.1</v>
      </c>
      <c r="H14" s="4">
        <v>51.9</v>
      </c>
      <c r="I14" s="4">
        <v>38.200000000000003</v>
      </c>
      <c r="J14" s="4">
        <v>29.5</v>
      </c>
    </row>
    <row r="15" spans="1:10" ht="15.75" thickBot="1" x14ac:dyDescent="0.3">
      <c r="A15" s="1" t="s">
        <v>13</v>
      </c>
      <c r="B15" s="4">
        <v>41.6</v>
      </c>
      <c r="C15" s="4">
        <v>52.8</v>
      </c>
      <c r="D15" s="4">
        <v>37.299999999999997</v>
      </c>
      <c r="E15" s="4">
        <v>42.1</v>
      </c>
      <c r="F15" s="4">
        <v>38</v>
      </c>
      <c r="G15" s="4">
        <v>34.5</v>
      </c>
      <c r="H15" s="4">
        <v>51.2</v>
      </c>
      <c r="I15" s="4">
        <v>38.299999999999997</v>
      </c>
      <c r="J15" s="4">
        <v>29.1</v>
      </c>
    </row>
    <row r="16" spans="1:10" ht="15.75" thickBot="1" x14ac:dyDescent="0.3">
      <c r="A16" s="1" t="s">
        <v>14</v>
      </c>
      <c r="B16" s="4">
        <v>42</v>
      </c>
      <c r="C16" s="4">
        <v>52.3</v>
      </c>
      <c r="D16" s="4">
        <v>39.1</v>
      </c>
      <c r="E16" s="4">
        <v>45.2</v>
      </c>
      <c r="F16" s="4">
        <v>38.1</v>
      </c>
      <c r="G16" s="4">
        <v>33.700000000000003</v>
      </c>
      <c r="H16" s="4">
        <v>51</v>
      </c>
      <c r="I16" s="4">
        <v>39.5</v>
      </c>
      <c r="J16" s="4">
        <v>31.7</v>
      </c>
    </row>
    <row r="17" spans="1:10" ht="15.75" thickBot="1" x14ac:dyDescent="0.3">
      <c r="A17" s="1" t="s">
        <v>15</v>
      </c>
      <c r="B17" s="4">
        <v>42.4</v>
      </c>
      <c r="C17" s="4">
        <v>53</v>
      </c>
      <c r="D17" s="4">
        <v>41</v>
      </c>
      <c r="E17" s="4">
        <v>40.9</v>
      </c>
      <c r="F17" s="4">
        <v>38.9</v>
      </c>
      <c r="G17" s="4">
        <v>34.700000000000003</v>
      </c>
      <c r="H17" s="4">
        <v>52.5</v>
      </c>
      <c r="I17" s="4">
        <v>40</v>
      </c>
      <c r="J17" s="4">
        <v>30.4</v>
      </c>
    </row>
    <row r="18" spans="1:10" ht="15.75" thickBot="1" x14ac:dyDescent="0.3">
      <c r="A18" s="1" t="s">
        <v>16</v>
      </c>
      <c r="B18" s="4">
        <v>42.1</v>
      </c>
      <c r="C18" s="4">
        <v>53</v>
      </c>
      <c r="D18" s="4">
        <v>40.1</v>
      </c>
      <c r="E18" s="4">
        <v>40.1</v>
      </c>
      <c r="F18" s="4">
        <v>38</v>
      </c>
      <c r="G18" s="4">
        <v>34.5</v>
      </c>
      <c r="H18" s="4">
        <v>52.8</v>
      </c>
      <c r="I18" s="4">
        <v>39.299999999999997</v>
      </c>
      <c r="J18" s="4">
        <v>30.7</v>
      </c>
    </row>
    <row r="19" spans="1:10" ht="15.75" thickBot="1" x14ac:dyDescent="0.3">
      <c r="A19" s="1" t="s">
        <v>17</v>
      </c>
      <c r="B19" s="4">
        <v>42</v>
      </c>
      <c r="C19" s="4">
        <v>52</v>
      </c>
      <c r="D19" s="4">
        <v>39.5</v>
      </c>
      <c r="E19" s="4">
        <v>39.5</v>
      </c>
      <c r="F19" s="4">
        <v>37.9</v>
      </c>
      <c r="G19" s="4">
        <v>34.700000000000003</v>
      </c>
      <c r="H19" s="4">
        <v>52.2</v>
      </c>
      <c r="I19" s="4">
        <v>40.9</v>
      </c>
      <c r="J19" s="4">
        <v>31.4</v>
      </c>
    </row>
    <row r="20" spans="1:10" ht="15.75" thickBot="1" x14ac:dyDescent="0.3">
      <c r="A20" s="1" t="s">
        <v>18</v>
      </c>
      <c r="B20" s="4">
        <v>42.5</v>
      </c>
      <c r="C20" s="4">
        <v>51.7</v>
      </c>
      <c r="D20" s="4">
        <v>40.5</v>
      </c>
      <c r="E20" s="4">
        <v>39.9</v>
      </c>
      <c r="F20" s="4">
        <v>38</v>
      </c>
      <c r="G20" s="4">
        <v>36.4</v>
      </c>
      <c r="H20" s="4">
        <v>53</v>
      </c>
      <c r="I20" s="4">
        <v>39.700000000000003</v>
      </c>
      <c r="J20" s="4">
        <v>33.200000000000003</v>
      </c>
    </row>
    <row r="21" spans="1:10" ht="15.75" thickBot="1" x14ac:dyDescent="0.3">
      <c r="A21" s="1" t="s">
        <v>19</v>
      </c>
      <c r="B21" s="4">
        <v>42.2</v>
      </c>
      <c r="C21" s="4">
        <v>52</v>
      </c>
      <c r="D21" s="4">
        <v>40.6</v>
      </c>
      <c r="E21" s="4">
        <v>39.700000000000003</v>
      </c>
      <c r="F21" s="4">
        <v>37.200000000000003</v>
      </c>
      <c r="G21" s="4">
        <v>36.6</v>
      </c>
      <c r="H21" s="4">
        <v>52.6</v>
      </c>
      <c r="I21" s="4">
        <v>40.700000000000003</v>
      </c>
      <c r="J21" s="4">
        <v>33.200000000000003</v>
      </c>
    </row>
    <row r="22" spans="1:10" ht="15.75" thickBot="1" x14ac:dyDescent="0.3">
      <c r="A22" s="1" t="s">
        <v>20</v>
      </c>
      <c r="B22" s="4">
        <v>42.1</v>
      </c>
      <c r="C22" s="4">
        <v>51.5</v>
      </c>
      <c r="D22" s="4">
        <v>39.6</v>
      </c>
      <c r="E22" s="4">
        <v>41</v>
      </c>
      <c r="F22" s="4">
        <v>37.4</v>
      </c>
      <c r="G22" s="4">
        <v>35.6</v>
      </c>
      <c r="H22" s="4">
        <v>52.4</v>
      </c>
      <c r="I22" s="4">
        <v>41.1</v>
      </c>
      <c r="J22" s="4">
        <v>31.7</v>
      </c>
    </row>
    <row r="23" spans="1:10" ht="15.75" thickBot="1" x14ac:dyDescent="0.3">
      <c r="A23" s="1" t="s">
        <v>21</v>
      </c>
      <c r="B23" s="4">
        <v>42.3</v>
      </c>
      <c r="C23" s="4">
        <v>51.4</v>
      </c>
      <c r="D23" s="4">
        <v>40.299999999999997</v>
      </c>
      <c r="E23" s="4">
        <v>41.1</v>
      </c>
      <c r="F23" s="4">
        <v>37.5</v>
      </c>
      <c r="G23" s="4">
        <v>36.200000000000003</v>
      </c>
      <c r="H23" s="4">
        <v>52.3</v>
      </c>
      <c r="I23" s="4">
        <v>42.2</v>
      </c>
      <c r="J23" s="4">
        <v>32</v>
      </c>
    </row>
    <row r="24" spans="1:10" ht="15.75" thickBot="1" x14ac:dyDescent="0.3">
      <c r="A24" s="1" t="s">
        <v>22</v>
      </c>
      <c r="B24" s="4">
        <v>43.1</v>
      </c>
      <c r="C24" s="4">
        <v>52</v>
      </c>
      <c r="D24" s="4">
        <v>42.3</v>
      </c>
      <c r="E24" s="4">
        <v>40</v>
      </c>
      <c r="F24" s="4">
        <v>39.4</v>
      </c>
      <c r="G24" s="4">
        <v>36.299999999999997</v>
      </c>
      <c r="H24" s="4">
        <v>52.8</v>
      </c>
      <c r="I24" s="4">
        <v>43.3</v>
      </c>
      <c r="J24" s="4">
        <v>33.6</v>
      </c>
    </row>
    <row r="25" spans="1:10" ht="15.75" thickBot="1" x14ac:dyDescent="0.3">
      <c r="A25" s="1" t="s">
        <v>23</v>
      </c>
      <c r="B25" s="4">
        <v>43.3</v>
      </c>
      <c r="C25" s="4">
        <v>54.1</v>
      </c>
      <c r="D25" s="4">
        <v>43.8</v>
      </c>
      <c r="E25" s="4">
        <v>40.299999999999997</v>
      </c>
      <c r="F25" s="4">
        <v>38.6</v>
      </c>
      <c r="G25" s="4">
        <v>36.9</v>
      </c>
      <c r="H25" s="4">
        <v>52.5</v>
      </c>
      <c r="I25" s="4">
        <v>43</v>
      </c>
      <c r="J25" s="4">
        <v>33.700000000000003</v>
      </c>
    </row>
    <row r="26" spans="1:10" ht="15.75" thickBot="1" x14ac:dyDescent="0.3">
      <c r="A26" s="1" t="s">
        <v>24</v>
      </c>
      <c r="B26" s="4">
        <v>42.8</v>
      </c>
      <c r="C26" s="4">
        <v>53.8</v>
      </c>
      <c r="D26" s="4">
        <v>40.9</v>
      </c>
      <c r="E26" s="4">
        <v>39.1</v>
      </c>
      <c r="F26" s="4">
        <v>38.4</v>
      </c>
      <c r="G26" s="4">
        <v>36.799999999999997</v>
      </c>
      <c r="H26" s="4">
        <v>51.8</v>
      </c>
      <c r="I26" s="4">
        <v>42</v>
      </c>
      <c r="J26" s="4">
        <v>32.6</v>
      </c>
    </row>
    <row r="27" spans="1:10" ht="15.75" thickBot="1" x14ac:dyDescent="0.3">
      <c r="A27" s="1" t="s">
        <v>25</v>
      </c>
      <c r="B27" s="4">
        <v>42.7</v>
      </c>
      <c r="C27" s="4">
        <v>52.5</v>
      </c>
      <c r="D27" s="4">
        <v>39.299999999999997</v>
      </c>
      <c r="E27" s="4">
        <v>40.200000000000003</v>
      </c>
      <c r="F27" s="4">
        <v>37.6</v>
      </c>
      <c r="G27" s="4">
        <v>37</v>
      </c>
      <c r="H27" s="4">
        <v>51.6</v>
      </c>
      <c r="I27" s="4">
        <v>41.8</v>
      </c>
      <c r="J27" s="4">
        <v>34.700000000000003</v>
      </c>
    </row>
    <row r="28" spans="1:10" ht="15.75" thickBot="1" x14ac:dyDescent="0.3">
      <c r="A28" s="1" t="s">
        <v>26</v>
      </c>
      <c r="B28" s="4">
        <v>42.6</v>
      </c>
      <c r="C28" s="4">
        <v>51.9</v>
      </c>
      <c r="D28" s="4">
        <v>39.799999999999997</v>
      </c>
      <c r="E28" s="4">
        <v>40.6</v>
      </c>
      <c r="F28" s="4">
        <v>36.5</v>
      </c>
      <c r="G28" s="4">
        <v>38.5</v>
      </c>
      <c r="H28" s="4">
        <v>51.5</v>
      </c>
      <c r="I28" s="4">
        <v>41.9</v>
      </c>
      <c r="J28" s="4">
        <v>34.299999999999997</v>
      </c>
    </row>
    <row r="29" spans="1:10" ht="15.75" thickBot="1" x14ac:dyDescent="0.3">
      <c r="A29" s="1" t="s">
        <v>27</v>
      </c>
      <c r="B29" s="4">
        <v>43</v>
      </c>
      <c r="C29" s="4">
        <v>51.4</v>
      </c>
      <c r="D29" s="4">
        <v>42.1</v>
      </c>
      <c r="E29" s="4">
        <v>41.5</v>
      </c>
      <c r="F29" s="4">
        <v>37.9</v>
      </c>
      <c r="G29" s="4">
        <v>39.5</v>
      </c>
      <c r="H29" s="4">
        <v>51.8</v>
      </c>
      <c r="I29" s="4">
        <v>41.8</v>
      </c>
      <c r="J29" s="4">
        <v>35</v>
      </c>
    </row>
    <row r="30" spans="1:10" ht="15.75" thickBot="1" x14ac:dyDescent="0.3">
      <c r="A30" s="1" t="s">
        <v>28</v>
      </c>
      <c r="B30" s="4">
        <v>43.2</v>
      </c>
      <c r="C30" s="4">
        <v>53.2</v>
      </c>
      <c r="D30" s="4">
        <v>40.299999999999997</v>
      </c>
      <c r="E30" s="4">
        <v>43</v>
      </c>
      <c r="F30" s="4">
        <v>38.200000000000003</v>
      </c>
      <c r="G30" s="4">
        <v>37.799999999999997</v>
      </c>
      <c r="H30" s="4">
        <v>51.9</v>
      </c>
      <c r="I30" s="4">
        <v>42.2</v>
      </c>
      <c r="J30" s="4">
        <v>34.1</v>
      </c>
    </row>
    <row r="31" spans="1:10" ht="15.75" thickBot="1" x14ac:dyDescent="0.3">
      <c r="A31" s="1" t="s">
        <v>29</v>
      </c>
      <c r="B31" s="4">
        <v>43.5</v>
      </c>
      <c r="C31" s="4">
        <v>52.9</v>
      </c>
      <c r="D31" s="4">
        <v>38.700000000000003</v>
      </c>
      <c r="E31" s="4">
        <v>42.7</v>
      </c>
      <c r="F31" s="4">
        <v>38.200000000000003</v>
      </c>
      <c r="G31" s="4">
        <v>38.799999999999997</v>
      </c>
      <c r="H31" s="4">
        <v>52.2</v>
      </c>
      <c r="I31" s="4">
        <v>42.9</v>
      </c>
      <c r="J31" s="4">
        <v>36.299999999999997</v>
      </c>
    </row>
    <row r="32" spans="1:10" ht="15.75" thickBot="1" x14ac:dyDescent="0.3">
      <c r="A32" s="1" t="s">
        <v>30</v>
      </c>
      <c r="B32" s="4">
        <v>43.8</v>
      </c>
      <c r="C32" s="4">
        <v>54</v>
      </c>
      <c r="D32" s="4">
        <v>39.4</v>
      </c>
      <c r="E32" s="4">
        <v>42.5</v>
      </c>
      <c r="F32" s="4">
        <v>38.299999999999997</v>
      </c>
      <c r="G32" s="4">
        <v>37.9</v>
      </c>
      <c r="H32" s="4">
        <v>52.3</v>
      </c>
      <c r="I32" s="4">
        <v>42.9</v>
      </c>
      <c r="J32" s="4">
        <v>37.9</v>
      </c>
    </row>
    <row r="33" spans="1:10" ht="15.75" thickBot="1" x14ac:dyDescent="0.3">
      <c r="A33" s="1" t="s">
        <v>31</v>
      </c>
      <c r="B33" s="4">
        <v>44.2</v>
      </c>
      <c r="C33" s="4">
        <v>55.1</v>
      </c>
      <c r="D33" s="4">
        <v>40.4</v>
      </c>
      <c r="E33" s="4">
        <v>44</v>
      </c>
      <c r="F33" s="4">
        <v>37.5</v>
      </c>
      <c r="G33" s="4">
        <v>39.6</v>
      </c>
      <c r="H33" s="4">
        <v>52.8</v>
      </c>
      <c r="I33" s="4">
        <v>42.9</v>
      </c>
      <c r="J33" s="4">
        <v>36.5</v>
      </c>
    </row>
    <row r="34" spans="1:10" ht="15.75" thickBot="1" x14ac:dyDescent="0.3">
      <c r="A34" s="1" t="s">
        <v>32</v>
      </c>
      <c r="B34" s="4">
        <v>43</v>
      </c>
      <c r="C34" s="4">
        <v>54.3</v>
      </c>
      <c r="D34" s="4">
        <v>40.5</v>
      </c>
      <c r="E34" s="4">
        <v>42.1</v>
      </c>
      <c r="F34" s="4">
        <v>36.799999999999997</v>
      </c>
      <c r="G34" s="4">
        <v>37.700000000000003</v>
      </c>
      <c r="H34" s="4">
        <v>50.6</v>
      </c>
      <c r="I34" s="4">
        <v>41.7</v>
      </c>
      <c r="J34" s="4">
        <v>37.700000000000003</v>
      </c>
    </row>
    <row r="36" spans="1:10" ht="15.75" thickBot="1" x14ac:dyDescent="0.3"/>
    <row r="37" spans="1:10" ht="15.75" thickBot="1" x14ac:dyDescent="0.3">
      <c r="A37" s="17" t="s">
        <v>101</v>
      </c>
      <c r="C37" s="20">
        <f>AVERAGE(C2:C34)</f>
        <v>53.293939393939397</v>
      </c>
      <c r="D37" s="20">
        <f t="shared" ref="D37:J37" si="0">AVERAGE(D2:D34)</f>
        <v>40.578787878787878</v>
      </c>
      <c r="E37" s="20">
        <f t="shared" si="0"/>
        <v>42.309090909090905</v>
      </c>
      <c r="F37" s="20">
        <f t="shared" si="0"/>
        <v>38.612121212121224</v>
      </c>
      <c r="G37" s="20">
        <f t="shared" si="0"/>
        <v>37.578787878787885</v>
      </c>
      <c r="H37" s="20">
        <f t="shared" si="0"/>
        <v>52.954545454545446</v>
      </c>
      <c r="I37" s="20">
        <f t="shared" si="0"/>
        <v>41.19696969696971</v>
      </c>
      <c r="J37" s="20">
        <f t="shared" si="0"/>
        <v>32.060606060606069</v>
      </c>
    </row>
    <row r="38" spans="1:10" ht="15.75" thickBot="1" x14ac:dyDescent="0.3">
      <c r="A38" s="17" t="s">
        <v>102</v>
      </c>
      <c r="C38" s="20">
        <f>STDEV(C2:C34)</f>
        <v>1.4575105904288039</v>
      </c>
      <c r="D38" s="20">
        <f t="shared" ref="D38:J38" si="1">STDEV(D2:D34)</f>
        <v>2.193564105479592</v>
      </c>
      <c r="E38" s="20">
        <f t="shared" si="1"/>
        <v>2.1046620328991712</v>
      </c>
      <c r="F38" s="20">
        <f t="shared" si="1"/>
        <v>1.6732747786447055</v>
      </c>
      <c r="G38" s="20">
        <f t="shared" si="1"/>
        <v>2.4296035653679149</v>
      </c>
      <c r="H38" s="20">
        <f t="shared" si="1"/>
        <v>2.1418582628600373</v>
      </c>
      <c r="I38" s="20">
        <f t="shared" si="1"/>
        <v>1.6262466080834816</v>
      </c>
      <c r="J38" s="20">
        <f t="shared" si="1"/>
        <v>2.6092311360268798</v>
      </c>
    </row>
    <row r="39" spans="1:10" ht="15.75" thickBot="1" x14ac:dyDescent="0.3">
      <c r="A39" s="17" t="s">
        <v>103</v>
      </c>
      <c r="C39" s="20">
        <f>MAX(C2:C34)-MIN(C2:C34)</f>
        <v>5.3999999999999986</v>
      </c>
      <c r="D39" s="20">
        <f t="shared" ref="D39:J39" si="2">MAX(D2:D34)-MIN(D2:D34)</f>
        <v>9</v>
      </c>
      <c r="E39" s="20">
        <f t="shared" si="2"/>
        <v>7.5</v>
      </c>
      <c r="F39" s="20">
        <f t="shared" si="2"/>
        <v>6.1000000000000014</v>
      </c>
      <c r="G39" s="20">
        <f t="shared" si="2"/>
        <v>9.0999999999999943</v>
      </c>
      <c r="H39" s="20">
        <f t="shared" si="2"/>
        <v>7.1999999999999957</v>
      </c>
      <c r="I39" s="20">
        <f t="shared" si="2"/>
        <v>5.3999999999999986</v>
      </c>
      <c r="J39" s="20">
        <f t="shared" si="2"/>
        <v>9.1999999999999993</v>
      </c>
    </row>
    <row r="40" spans="1:10" ht="15.75" thickBot="1" x14ac:dyDescent="0.3">
      <c r="A40" s="17" t="s">
        <v>107</v>
      </c>
      <c r="C40" s="20">
        <f>MEDIAN(C2:C34)</f>
        <v>53</v>
      </c>
      <c r="D40" s="20">
        <f t="shared" ref="D40:J40" si="3">MEDIAN(D2:D34)</f>
        <v>40.299999999999997</v>
      </c>
      <c r="E40" s="20">
        <f t="shared" si="3"/>
        <v>42.2</v>
      </c>
      <c r="F40" s="20">
        <f t="shared" si="3"/>
        <v>38.1</v>
      </c>
      <c r="G40" s="20">
        <f t="shared" si="3"/>
        <v>36.9</v>
      </c>
      <c r="H40" s="20">
        <f t="shared" si="3"/>
        <v>52.3</v>
      </c>
      <c r="I40" s="20">
        <f t="shared" si="3"/>
        <v>41.7</v>
      </c>
      <c r="J40" s="20">
        <f t="shared" si="3"/>
        <v>31.4</v>
      </c>
    </row>
    <row r="41" spans="1:10" ht="15.75" thickBot="1" x14ac:dyDescent="0.3">
      <c r="A41" s="17" t="s">
        <v>108</v>
      </c>
      <c r="C41" s="20">
        <f>SKEW(C2:C34)</f>
        <v>0.61329041882542035</v>
      </c>
      <c r="D41" s="20">
        <f t="shared" ref="D41:I41" si="4">SKEW(D2:D34)</f>
        <v>0.67472504488963558</v>
      </c>
      <c r="E41" s="20">
        <f t="shared" si="4"/>
        <v>0.56046182282983514</v>
      </c>
      <c r="F41" s="20">
        <f t="shared" si="4"/>
        <v>1.3451682110365839</v>
      </c>
      <c r="G41" s="20">
        <f t="shared" si="4"/>
        <v>0.75976417993345968</v>
      </c>
      <c r="H41" s="20">
        <f t="shared" si="4"/>
        <v>1.4807900947739874</v>
      </c>
      <c r="I41" s="20">
        <f t="shared" si="4"/>
        <v>-0.39302786980289667</v>
      </c>
      <c r="J41" s="20">
        <f>SKEW(J2:J34)</f>
        <v>0.77271074923124849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/>
  </sheetViews>
  <sheetFormatPr defaultRowHeight="15" x14ac:dyDescent="0.25"/>
  <cols>
    <col min="1" max="1" width="39.5703125" customWidth="1"/>
    <col min="2" max="5" width="16.28515625" customWidth="1"/>
    <col min="6" max="6" width="19" customWidth="1"/>
    <col min="7" max="8" width="16.28515625" customWidth="1"/>
    <col min="9" max="9" width="16.5703125" customWidth="1"/>
    <col min="10" max="10" width="13.5703125" customWidth="1"/>
    <col min="11" max="11" width="16.42578125" customWidth="1"/>
    <col min="12" max="12" width="16.140625" customWidth="1"/>
    <col min="13" max="13" width="16.5703125" customWidth="1"/>
    <col min="14" max="14" width="16.42578125" customWidth="1"/>
  </cols>
  <sheetData>
    <row r="1" spans="1:14" ht="30.75" customHeight="1" thickBot="1" x14ac:dyDescent="0.35">
      <c r="A1" s="23" t="s">
        <v>99</v>
      </c>
      <c r="B1" s="7" t="s">
        <v>47</v>
      </c>
      <c r="C1" s="7" t="s">
        <v>90</v>
      </c>
      <c r="D1" s="7" t="s">
        <v>48</v>
      </c>
      <c r="E1" s="7" t="s">
        <v>49</v>
      </c>
      <c r="F1" s="7" t="s">
        <v>91</v>
      </c>
      <c r="G1" s="7" t="s">
        <v>50</v>
      </c>
      <c r="H1" s="7" t="s">
        <v>55</v>
      </c>
      <c r="I1" s="7" t="s">
        <v>51</v>
      </c>
      <c r="J1" s="7" t="s">
        <v>54</v>
      </c>
      <c r="K1" s="7" t="s">
        <v>52</v>
      </c>
      <c r="L1" s="7" t="s">
        <v>53</v>
      </c>
      <c r="M1" s="7" t="s">
        <v>95</v>
      </c>
      <c r="N1" s="7" t="s">
        <v>96</v>
      </c>
    </row>
    <row r="2" spans="1:14" ht="15.75" hidden="1" thickBot="1" x14ac:dyDescent="0.3">
      <c r="A2" s="1" t="s">
        <v>0</v>
      </c>
      <c r="B2" s="4" t="s">
        <v>36</v>
      </c>
      <c r="C2" s="4" t="s">
        <v>36</v>
      </c>
      <c r="D2" s="4" t="s">
        <v>36</v>
      </c>
      <c r="E2" s="4" t="s">
        <v>36</v>
      </c>
      <c r="F2" s="4" t="s">
        <v>36</v>
      </c>
      <c r="G2" s="4" t="s">
        <v>36</v>
      </c>
      <c r="H2" s="4" t="s">
        <v>36</v>
      </c>
      <c r="I2" s="4" t="s">
        <v>36</v>
      </c>
      <c r="J2" s="4" t="s">
        <v>36</v>
      </c>
      <c r="K2" s="4" t="s">
        <v>43</v>
      </c>
      <c r="L2" s="4" t="s">
        <v>43</v>
      </c>
      <c r="M2" s="4" t="s">
        <v>43</v>
      </c>
      <c r="N2" s="4" t="s">
        <v>43</v>
      </c>
    </row>
    <row r="3" spans="1:14" ht="15.75" hidden="1" thickBot="1" x14ac:dyDescent="0.3">
      <c r="A3" s="1" t="s">
        <v>1</v>
      </c>
      <c r="B3" s="4" t="s">
        <v>36</v>
      </c>
      <c r="C3" s="4" t="s">
        <v>36</v>
      </c>
      <c r="D3" s="4" t="s">
        <v>36</v>
      </c>
      <c r="E3" s="4" t="s">
        <v>36</v>
      </c>
      <c r="F3" s="4" t="s">
        <v>36</v>
      </c>
      <c r="G3" s="4" t="s">
        <v>36</v>
      </c>
      <c r="H3" s="4" t="s">
        <v>36</v>
      </c>
      <c r="I3" s="4" t="s">
        <v>36</v>
      </c>
      <c r="J3" s="4" t="s">
        <v>36</v>
      </c>
      <c r="K3" s="4" t="s">
        <v>43</v>
      </c>
      <c r="L3" s="4" t="s">
        <v>43</v>
      </c>
      <c r="M3" s="4" t="s">
        <v>43</v>
      </c>
      <c r="N3" s="4" t="s">
        <v>43</v>
      </c>
    </row>
    <row r="4" spans="1:14" ht="15.75" hidden="1" thickBot="1" x14ac:dyDescent="0.3">
      <c r="A4" s="1" t="s">
        <v>2</v>
      </c>
      <c r="B4" s="4" t="s">
        <v>36</v>
      </c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 t="s">
        <v>43</v>
      </c>
      <c r="L4" s="4" t="s">
        <v>43</v>
      </c>
      <c r="M4" s="4" t="s">
        <v>43</v>
      </c>
      <c r="N4" s="4" t="s">
        <v>43</v>
      </c>
    </row>
    <row r="5" spans="1:14" ht="15.75" hidden="1" thickBot="1" x14ac:dyDescent="0.3">
      <c r="A5" s="1" t="s">
        <v>3</v>
      </c>
      <c r="B5" s="4" t="s">
        <v>36</v>
      </c>
      <c r="C5" s="4" t="s">
        <v>36</v>
      </c>
      <c r="D5" s="4" t="s">
        <v>36</v>
      </c>
      <c r="E5" s="4" t="s">
        <v>36</v>
      </c>
      <c r="F5" s="4" t="s">
        <v>36</v>
      </c>
      <c r="G5" s="4" t="s">
        <v>36</v>
      </c>
      <c r="H5" s="4" t="s">
        <v>36</v>
      </c>
      <c r="I5" s="4" t="s">
        <v>36</v>
      </c>
      <c r="J5" s="4" t="s">
        <v>36</v>
      </c>
      <c r="K5" s="4" t="s">
        <v>43</v>
      </c>
      <c r="L5" s="4" t="s">
        <v>43</v>
      </c>
      <c r="M5" s="4" t="s">
        <v>43</v>
      </c>
      <c r="N5" s="4" t="s">
        <v>43</v>
      </c>
    </row>
    <row r="6" spans="1:14" ht="15.75" hidden="1" thickBot="1" x14ac:dyDescent="0.3">
      <c r="A6" s="1" t="s">
        <v>4</v>
      </c>
      <c r="B6" s="4" t="s">
        <v>36</v>
      </c>
      <c r="C6" s="4" t="s">
        <v>36</v>
      </c>
      <c r="D6" s="4" t="s">
        <v>36</v>
      </c>
      <c r="E6" s="4" t="s">
        <v>36</v>
      </c>
      <c r="F6" s="4" t="s">
        <v>36</v>
      </c>
      <c r="G6" s="4" t="s">
        <v>36</v>
      </c>
      <c r="H6" s="4" t="s">
        <v>36</v>
      </c>
      <c r="I6" s="4" t="s">
        <v>36</v>
      </c>
      <c r="J6" s="4" t="s">
        <v>36</v>
      </c>
      <c r="K6" s="4" t="s">
        <v>43</v>
      </c>
      <c r="L6" s="4" t="s">
        <v>43</v>
      </c>
      <c r="M6" s="4" t="s">
        <v>43</v>
      </c>
      <c r="N6" s="4" t="s">
        <v>43</v>
      </c>
    </row>
    <row r="7" spans="1:14" ht="15.75" hidden="1" thickBot="1" x14ac:dyDescent="0.3">
      <c r="A7" s="1" t="s">
        <v>5</v>
      </c>
      <c r="B7" s="4" t="s">
        <v>36</v>
      </c>
      <c r="C7" s="4" t="s">
        <v>36</v>
      </c>
      <c r="D7" s="4" t="s">
        <v>36</v>
      </c>
      <c r="E7" s="4" t="s">
        <v>36</v>
      </c>
      <c r="F7" s="4" t="s">
        <v>36</v>
      </c>
      <c r="G7" s="4" t="s">
        <v>36</v>
      </c>
      <c r="H7" s="4" t="s">
        <v>36</v>
      </c>
      <c r="I7" s="4" t="s">
        <v>36</v>
      </c>
      <c r="J7" s="4" t="s">
        <v>36</v>
      </c>
      <c r="K7" s="4" t="s">
        <v>43</v>
      </c>
      <c r="L7" s="4" t="s">
        <v>43</v>
      </c>
      <c r="M7" s="4" t="s">
        <v>43</v>
      </c>
      <c r="N7" s="4" t="s">
        <v>43</v>
      </c>
    </row>
    <row r="8" spans="1:14" ht="15.75" hidden="1" thickBot="1" x14ac:dyDescent="0.3">
      <c r="A8" s="1" t="s">
        <v>6</v>
      </c>
      <c r="B8" s="4" t="s">
        <v>36</v>
      </c>
      <c r="C8" s="4" t="s">
        <v>36</v>
      </c>
      <c r="D8" s="4" t="s">
        <v>36</v>
      </c>
      <c r="E8" s="4" t="s">
        <v>36</v>
      </c>
      <c r="F8" s="4" t="s">
        <v>36</v>
      </c>
      <c r="G8" s="4" t="s">
        <v>36</v>
      </c>
      <c r="H8" s="4" t="s">
        <v>36</v>
      </c>
      <c r="I8" s="4" t="s">
        <v>36</v>
      </c>
      <c r="J8" s="4" t="s">
        <v>36</v>
      </c>
      <c r="K8" s="4" t="s">
        <v>43</v>
      </c>
      <c r="L8" s="4" t="s">
        <v>43</v>
      </c>
      <c r="M8" s="4" t="s">
        <v>43</v>
      </c>
      <c r="N8" s="4" t="s">
        <v>43</v>
      </c>
    </row>
    <row r="9" spans="1:14" ht="15.75" hidden="1" thickBot="1" x14ac:dyDescent="0.3">
      <c r="A9" s="1" t="s">
        <v>7</v>
      </c>
      <c r="B9" s="4" t="s">
        <v>36</v>
      </c>
      <c r="C9" s="4" t="s">
        <v>36</v>
      </c>
      <c r="D9" s="4" t="s">
        <v>36</v>
      </c>
      <c r="E9" s="4" t="s">
        <v>36</v>
      </c>
      <c r="F9" s="4" t="s">
        <v>36</v>
      </c>
      <c r="G9" s="4" t="s">
        <v>36</v>
      </c>
      <c r="H9" s="4" t="s">
        <v>36</v>
      </c>
      <c r="I9" s="4" t="s">
        <v>36</v>
      </c>
      <c r="J9" s="4" t="s">
        <v>36</v>
      </c>
      <c r="K9" s="4" t="s">
        <v>43</v>
      </c>
      <c r="L9" s="4" t="s">
        <v>43</v>
      </c>
      <c r="M9" s="4" t="s">
        <v>43</v>
      </c>
      <c r="N9" s="4" t="s">
        <v>43</v>
      </c>
    </row>
    <row r="10" spans="1:14" ht="15.75" hidden="1" thickBot="1" x14ac:dyDescent="0.3">
      <c r="A10" s="1" t="s">
        <v>8</v>
      </c>
      <c r="B10" s="4" t="s">
        <v>36</v>
      </c>
      <c r="C10" s="4" t="s">
        <v>36</v>
      </c>
      <c r="D10" s="4" t="s">
        <v>36</v>
      </c>
      <c r="E10" s="4" t="s">
        <v>36</v>
      </c>
      <c r="F10" s="4" t="s">
        <v>36</v>
      </c>
      <c r="G10" s="4" t="s">
        <v>36</v>
      </c>
      <c r="H10" s="4" t="s">
        <v>36</v>
      </c>
      <c r="I10" s="4" t="s">
        <v>36</v>
      </c>
      <c r="J10" s="4" t="s">
        <v>36</v>
      </c>
      <c r="K10" s="4" t="s">
        <v>43</v>
      </c>
      <c r="L10" s="4" t="s">
        <v>43</v>
      </c>
      <c r="M10" s="4" t="s">
        <v>43</v>
      </c>
      <c r="N10" s="4" t="s">
        <v>43</v>
      </c>
    </row>
    <row r="11" spans="1:14" ht="15.75" hidden="1" thickBot="1" x14ac:dyDescent="0.3">
      <c r="A11" s="1" t="s">
        <v>9</v>
      </c>
      <c r="B11" s="4" t="s">
        <v>36</v>
      </c>
      <c r="C11" s="4" t="s">
        <v>36</v>
      </c>
      <c r="D11" s="4" t="s">
        <v>36</v>
      </c>
      <c r="E11" s="4" t="s">
        <v>36</v>
      </c>
      <c r="F11" s="4" t="s">
        <v>36</v>
      </c>
      <c r="G11" s="4" t="s">
        <v>36</v>
      </c>
      <c r="H11" s="4" t="s">
        <v>36</v>
      </c>
      <c r="I11" s="4" t="s">
        <v>36</v>
      </c>
      <c r="J11" s="4" t="s">
        <v>36</v>
      </c>
      <c r="K11" s="4" t="s">
        <v>43</v>
      </c>
      <c r="L11" s="4" t="s">
        <v>43</v>
      </c>
      <c r="M11" s="4" t="s">
        <v>43</v>
      </c>
      <c r="N11" s="4" t="s">
        <v>43</v>
      </c>
    </row>
    <row r="12" spans="1:14" ht="15.75" hidden="1" thickBot="1" x14ac:dyDescent="0.3">
      <c r="A12" s="1" t="s">
        <v>10</v>
      </c>
      <c r="B12" s="4" t="s">
        <v>36</v>
      </c>
      <c r="C12" s="4" t="s">
        <v>36</v>
      </c>
      <c r="D12" s="4" t="s">
        <v>36</v>
      </c>
      <c r="E12" s="4" t="s">
        <v>36</v>
      </c>
      <c r="F12" s="4" t="s">
        <v>36</v>
      </c>
      <c r="G12" s="4" t="s">
        <v>36</v>
      </c>
      <c r="H12" s="4" t="s">
        <v>36</v>
      </c>
      <c r="I12" s="4" t="s">
        <v>36</v>
      </c>
      <c r="J12" s="4" t="s">
        <v>36</v>
      </c>
      <c r="K12" s="4" t="s">
        <v>43</v>
      </c>
      <c r="L12" s="4" t="s">
        <v>43</v>
      </c>
      <c r="M12" s="4" t="s">
        <v>43</v>
      </c>
      <c r="N12" s="4" t="s">
        <v>43</v>
      </c>
    </row>
    <row r="13" spans="1:14" ht="15.75" hidden="1" thickBot="1" x14ac:dyDescent="0.3">
      <c r="A13" s="1" t="s">
        <v>11</v>
      </c>
      <c r="B13" s="4" t="s">
        <v>36</v>
      </c>
      <c r="C13" s="4" t="s">
        <v>36</v>
      </c>
      <c r="D13" s="4" t="s">
        <v>36</v>
      </c>
      <c r="E13" s="4" t="s">
        <v>36</v>
      </c>
      <c r="F13" s="4" t="s">
        <v>36</v>
      </c>
      <c r="G13" s="4" t="s">
        <v>36</v>
      </c>
      <c r="H13" s="4" t="s">
        <v>36</v>
      </c>
      <c r="I13" s="4" t="s">
        <v>36</v>
      </c>
      <c r="J13" s="4" t="s">
        <v>36</v>
      </c>
      <c r="K13" s="4" t="s">
        <v>43</v>
      </c>
      <c r="L13" s="4" t="s">
        <v>43</v>
      </c>
      <c r="M13" s="4" t="s">
        <v>43</v>
      </c>
      <c r="N13" s="4" t="s">
        <v>43</v>
      </c>
    </row>
    <row r="14" spans="1:14" ht="15.75" hidden="1" thickBot="1" x14ac:dyDescent="0.3">
      <c r="A14" s="1" t="s">
        <v>12</v>
      </c>
      <c r="B14" s="4" t="s">
        <v>36</v>
      </c>
      <c r="C14" s="4" t="s">
        <v>36</v>
      </c>
      <c r="D14" s="4" t="s">
        <v>36</v>
      </c>
      <c r="E14" s="4" t="s">
        <v>36</v>
      </c>
      <c r="F14" s="4" t="s">
        <v>36</v>
      </c>
      <c r="G14" s="4" t="s">
        <v>36</v>
      </c>
      <c r="H14" s="4" t="s">
        <v>36</v>
      </c>
      <c r="I14" s="4" t="s">
        <v>36</v>
      </c>
      <c r="J14" s="4" t="s">
        <v>36</v>
      </c>
      <c r="K14" s="4" t="s">
        <v>43</v>
      </c>
      <c r="L14" s="4" t="s">
        <v>43</v>
      </c>
      <c r="M14" s="4" t="s">
        <v>43</v>
      </c>
      <c r="N14" s="4" t="s">
        <v>43</v>
      </c>
    </row>
    <row r="15" spans="1:14" ht="15.75" hidden="1" thickBot="1" x14ac:dyDescent="0.3">
      <c r="A15" s="1" t="s">
        <v>13</v>
      </c>
      <c r="B15" s="4" t="s">
        <v>36</v>
      </c>
      <c r="C15" s="4" t="s">
        <v>36</v>
      </c>
      <c r="D15" s="4" t="s">
        <v>36</v>
      </c>
      <c r="E15" s="4" t="s">
        <v>36</v>
      </c>
      <c r="F15" s="4" t="s">
        <v>36</v>
      </c>
      <c r="G15" s="4" t="s">
        <v>36</v>
      </c>
      <c r="H15" s="4" t="s">
        <v>36</v>
      </c>
      <c r="I15" s="4" t="s">
        <v>36</v>
      </c>
      <c r="J15" s="4" t="s">
        <v>36</v>
      </c>
      <c r="K15" s="4" t="s">
        <v>43</v>
      </c>
      <c r="L15" s="4" t="s">
        <v>43</v>
      </c>
      <c r="M15" s="4" t="s">
        <v>43</v>
      </c>
      <c r="N15" s="4" t="s">
        <v>43</v>
      </c>
    </row>
    <row r="16" spans="1:14" ht="15.75" hidden="1" thickBot="1" x14ac:dyDescent="0.3">
      <c r="A16" s="1" t="s">
        <v>14</v>
      </c>
      <c r="B16" s="4" t="s">
        <v>36</v>
      </c>
      <c r="C16" s="4" t="s">
        <v>36</v>
      </c>
      <c r="D16" s="4" t="s">
        <v>36</v>
      </c>
      <c r="E16" s="4" t="s">
        <v>36</v>
      </c>
      <c r="F16" s="4" t="s">
        <v>36</v>
      </c>
      <c r="G16" s="4" t="s">
        <v>36</v>
      </c>
      <c r="H16" s="4" t="s">
        <v>36</v>
      </c>
      <c r="I16" s="4" t="s">
        <v>36</v>
      </c>
      <c r="J16" s="4" t="s">
        <v>36</v>
      </c>
      <c r="K16" s="4" t="s">
        <v>43</v>
      </c>
      <c r="L16" s="4" t="s">
        <v>43</v>
      </c>
      <c r="M16" s="4" t="s">
        <v>43</v>
      </c>
      <c r="N16" s="4" t="s">
        <v>43</v>
      </c>
    </row>
    <row r="17" spans="1:14" ht="15.75" hidden="1" thickBot="1" x14ac:dyDescent="0.3">
      <c r="A17" s="1" t="s">
        <v>15</v>
      </c>
      <c r="B17" s="4" t="s">
        <v>36</v>
      </c>
      <c r="C17" s="4" t="s">
        <v>36</v>
      </c>
      <c r="D17" s="4" t="s">
        <v>36</v>
      </c>
      <c r="E17" s="4" t="s">
        <v>36</v>
      </c>
      <c r="F17" s="4" t="s">
        <v>36</v>
      </c>
      <c r="G17" s="4" t="s">
        <v>36</v>
      </c>
      <c r="H17" s="4" t="s">
        <v>36</v>
      </c>
      <c r="I17" s="4" t="s">
        <v>36</v>
      </c>
      <c r="J17" s="4" t="s">
        <v>36</v>
      </c>
      <c r="K17" s="4" t="s">
        <v>43</v>
      </c>
      <c r="L17" s="4" t="s">
        <v>43</v>
      </c>
      <c r="M17" s="4" t="s">
        <v>43</v>
      </c>
      <c r="N17" s="4" t="s">
        <v>43</v>
      </c>
    </row>
    <row r="18" spans="1:14" ht="15.75" hidden="1" thickBot="1" x14ac:dyDescent="0.3">
      <c r="A18" s="1" t="s">
        <v>16</v>
      </c>
      <c r="B18" s="4" t="s">
        <v>36</v>
      </c>
      <c r="C18" s="4" t="s">
        <v>36</v>
      </c>
      <c r="D18" s="4" t="s">
        <v>36</v>
      </c>
      <c r="E18" s="4" t="s">
        <v>36</v>
      </c>
      <c r="F18" s="4" t="s">
        <v>36</v>
      </c>
      <c r="G18" s="4" t="s">
        <v>36</v>
      </c>
      <c r="H18" s="4" t="s">
        <v>36</v>
      </c>
      <c r="I18" s="4" t="s">
        <v>36</v>
      </c>
      <c r="J18" s="4" t="s">
        <v>36</v>
      </c>
      <c r="K18" s="4" t="s">
        <v>43</v>
      </c>
      <c r="L18" s="4" t="s">
        <v>43</v>
      </c>
      <c r="M18" s="4" t="s">
        <v>43</v>
      </c>
      <c r="N18" s="4" t="s">
        <v>43</v>
      </c>
    </row>
    <row r="19" spans="1:14" ht="15.75" hidden="1" thickBot="1" x14ac:dyDescent="0.3">
      <c r="A19" s="1" t="s">
        <v>17</v>
      </c>
      <c r="B19" s="4" t="s">
        <v>36</v>
      </c>
      <c r="C19" s="4" t="s">
        <v>36</v>
      </c>
      <c r="D19" s="4" t="s">
        <v>36</v>
      </c>
      <c r="E19" s="4" t="s">
        <v>36</v>
      </c>
      <c r="F19" s="4" t="s">
        <v>36</v>
      </c>
      <c r="G19" s="4" t="s">
        <v>36</v>
      </c>
      <c r="H19" s="4" t="s">
        <v>36</v>
      </c>
      <c r="I19" s="4" t="s">
        <v>36</v>
      </c>
      <c r="J19" s="4" t="s">
        <v>36</v>
      </c>
      <c r="K19" s="4" t="s">
        <v>43</v>
      </c>
      <c r="L19" s="4" t="s">
        <v>43</v>
      </c>
      <c r="M19" s="4" t="s">
        <v>43</v>
      </c>
      <c r="N19" s="4" t="s">
        <v>43</v>
      </c>
    </row>
    <row r="20" spans="1:14" ht="15.75" hidden="1" thickBot="1" x14ac:dyDescent="0.3">
      <c r="A20" s="1" t="s">
        <v>18</v>
      </c>
      <c r="B20" s="4" t="s">
        <v>36</v>
      </c>
      <c r="C20" s="4" t="s">
        <v>36</v>
      </c>
      <c r="D20" s="4" t="s">
        <v>36</v>
      </c>
      <c r="E20" s="4" t="s">
        <v>36</v>
      </c>
      <c r="F20" s="4" t="s">
        <v>36</v>
      </c>
      <c r="G20" s="4" t="s">
        <v>36</v>
      </c>
      <c r="H20" s="4" t="s">
        <v>36</v>
      </c>
      <c r="I20" s="4" t="s">
        <v>36</v>
      </c>
      <c r="J20" s="4" t="s">
        <v>36</v>
      </c>
      <c r="K20" s="4" t="s">
        <v>43</v>
      </c>
      <c r="L20" s="4" t="s">
        <v>43</v>
      </c>
      <c r="M20" s="4" t="s">
        <v>43</v>
      </c>
      <c r="N20" s="4" t="s">
        <v>43</v>
      </c>
    </row>
    <row r="21" spans="1:14" ht="15.75" hidden="1" thickBot="1" x14ac:dyDescent="0.3">
      <c r="A21" s="1" t="s">
        <v>19</v>
      </c>
      <c r="B21" s="4" t="s">
        <v>36</v>
      </c>
      <c r="C21" s="4" t="s">
        <v>36</v>
      </c>
      <c r="D21" s="4" t="s">
        <v>36</v>
      </c>
      <c r="E21" s="4" t="s">
        <v>36</v>
      </c>
      <c r="F21" s="4" t="s">
        <v>36</v>
      </c>
      <c r="G21" s="4" t="s">
        <v>36</v>
      </c>
      <c r="H21" s="4" t="s">
        <v>36</v>
      </c>
      <c r="I21" s="4" t="s">
        <v>36</v>
      </c>
      <c r="J21" s="4" t="s">
        <v>36</v>
      </c>
      <c r="K21" s="4" t="s">
        <v>43</v>
      </c>
      <c r="L21" s="4" t="s">
        <v>43</v>
      </c>
      <c r="M21" s="4" t="s">
        <v>43</v>
      </c>
      <c r="N21" s="4" t="s">
        <v>43</v>
      </c>
    </row>
    <row r="22" spans="1:14" ht="15.75" hidden="1" thickBot="1" x14ac:dyDescent="0.3">
      <c r="A22" s="1" t="s">
        <v>20</v>
      </c>
      <c r="B22" s="4" t="s">
        <v>36</v>
      </c>
      <c r="C22" s="4" t="s">
        <v>36</v>
      </c>
      <c r="D22" s="4" t="s">
        <v>36</v>
      </c>
      <c r="E22" s="4" t="s">
        <v>36</v>
      </c>
      <c r="F22" s="4" t="s">
        <v>36</v>
      </c>
      <c r="G22" s="4" t="s">
        <v>36</v>
      </c>
      <c r="H22" s="4" t="s">
        <v>36</v>
      </c>
      <c r="I22" s="4" t="s">
        <v>36</v>
      </c>
      <c r="J22" s="4" t="s">
        <v>36</v>
      </c>
      <c r="K22" s="4" t="s">
        <v>43</v>
      </c>
      <c r="L22" s="4" t="s">
        <v>43</v>
      </c>
      <c r="M22" s="4" t="s">
        <v>43</v>
      </c>
      <c r="N22" s="4" t="s">
        <v>43</v>
      </c>
    </row>
    <row r="23" spans="1:14" ht="15.75" hidden="1" thickBot="1" x14ac:dyDescent="0.3">
      <c r="A23" s="1" t="s">
        <v>21</v>
      </c>
      <c r="B23" s="4" t="s">
        <v>36</v>
      </c>
      <c r="C23" s="4" t="s">
        <v>36</v>
      </c>
      <c r="D23" s="4" t="s">
        <v>36</v>
      </c>
      <c r="E23" s="4" t="s">
        <v>36</v>
      </c>
      <c r="F23" s="4" t="s">
        <v>36</v>
      </c>
      <c r="G23" s="4" t="s">
        <v>36</v>
      </c>
      <c r="H23" s="4" t="s">
        <v>36</v>
      </c>
      <c r="I23" s="4" t="s">
        <v>36</v>
      </c>
      <c r="J23" s="4" t="s">
        <v>36</v>
      </c>
      <c r="K23" s="4" t="s">
        <v>43</v>
      </c>
      <c r="L23" s="4" t="s">
        <v>43</v>
      </c>
      <c r="M23" s="4" t="s">
        <v>43</v>
      </c>
      <c r="N23" s="4" t="s">
        <v>43</v>
      </c>
    </row>
    <row r="24" spans="1:14" ht="15.75" hidden="1" thickBot="1" x14ac:dyDescent="0.3">
      <c r="A24" s="1" t="s">
        <v>22</v>
      </c>
      <c r="B24" s="4" t="s">
        <v>36</v>
      </c>
      <c r="C24" s="4" t="s">
        <v>36</v>
      </c>
      <c r="D24" s="4" t="s">
        <v>36</v>
      </c>
      <c r="E24" s="4" t="s">
        <v>36</v>
      </c>
      <c r="F24" s="4" t="s">
        <v>36</v>
      </c>
      <c r="G24" s="4" t="s">
        <v>36</v>
      </c>
      <c r="H24" s="4" t="s">
        <v>36</v>
      </c>
      <c r="I24" s="4" t="s">
        <v>36</v>
      </c>
      <c r="J24" s="4" t="s">
        <v>36</v>
      </c>
      <c r="K24" s="4" t="s">
        <v>43</v>
      </c>
      <c r="L24" s="4" t="s">
        <v>43</v>
      </c>
      <c r="M24" s="4" t="s">
        <v>43</v>
      </c>
      <c r="N24" s="4" t="s">
        <v>43</v>
      </c>
    </row>
    <row r="25" spans="1:14" ht="15.75" hidden="1" thickBot="1" x14ac:dyDescent="0.3">
      <c r="A25" s="1" t="s">
        <v>23</v>
      </c>
      <c r="B25" s="4" t="s">
        <v>36</v>
      </c>
      <c r="C25" s="4" t="s">
        <v>36</v>
      </c>
      <c r="D25" s="4" t="s">
        <v>36</v>
      </c>
      <c r="E25" s="4" t="s">
        <v>36</v>
      </c>
      <c r="F25" s="4" t="s">
        <v>36</v>
      </c>
      <c r="G25" s="4" t="s">
        <v>36</v>
      </c>
      <c r="H25" s="4" t="s">
        <v>36</v>
      </c>
      <c r="I25" s="4" t="s">
        <v>36</v>
      </c>
      <c r="J25" s="4" t="s">
        <v>36</v>
      </c>
      <c r="K25" s="4" t="s">
        <v>43</v>
      </c>
      <c r="L25" s="4" t="s">
        <v>43</v>
      </c>
      <c r="M25" s="4" t="s">
        <v>43</v>
      </c>
      <c r="N25" s="4" t="s">
        <v>43</v>
      </c>
    </row>
    <row r="26" spans="1:14" ht="15.75" hidden="1" thickBot="1" x14ac:dyDescent="0.3">
      <c r="A26" s="1" t="s">
        <v>24</v>
      </c>
      <c r="B26" s="4" t="s">
        <v>36</v>
      </c>
      <c r="C26" s="4" t="s">
        <v>36</v>
      </c>
      <c r="D26" s="4" t="s">
        <v>36</v>
      </c>
      <c r="E26" s="4" t="s">
        <v>36</v>
      </c>
      <c r="F26" s="4" t="s">
        <v>36</v>
      </c>
      <c r="G26" s="4" t="s">
        <v>36</v>
      </c>
      <c r="H26" s="4" t="s">
        <v>36</v>
      </c>
      <c r="I26" s="4" t="s">
        <v>36</v>
      </c>
      <c r="J26" s="4" t="s">
        <v>36</v>
      </c>
      <c r="K26" s="4" t="s">
        <v>43</v>
      </c>
      <c r="L26" s="4" t="s">
        <v>43</v>
      </c>
      <c r="M26" s="4" t="s">
        <v>43</v>
      </c>
      <c r="N26" s="4" t="s">
        <v>43</v>
      </c>
    </row>
    <row r="27" spans="1:14" ht="15.75" hidden="1" thickBot="1" x14ac:dyDescent="0.3">
      <c r="A27" s="1" t="s">
        <v>25</v>
      </c>
      <c r="B27" s="4" t="s">
        <v>36</v>
      </c>
      <c r="C27" s="4" t="s">
        <v>36</v>
      </c>
      <c r="D27" s="4" t="s">
        <v>36</v>
      </c>
      <c r="E27" s="4" t="s">
        <v>36</v>
      </c>
      <c r="F27" s="4" t="s">
        <v>36</v>
      </c>
      <c r="G27" s="4" t="s">
        <v>36</v>
      </c>
      <c r="H27" s="4" t="s">
        <v>36</v>
      </c>
      <c r="I27" s="4" t="s">
        <v>36</v>
      </c>
      <c r="J27" s="4" t="s">
        <v>36</v>
      </c>
      <c r="K27" s="4" t="s">
        <v>43</v>
      </c>
      <c r="L27" s="4" t="s">
        <v>43</v>
      </c>
      <c r="M27" s="4" t="s">
        <v>43</v>
      </c>
      <c r="N27" s="4" t="s">
        <v>43</v>
      </c>
    </row>
    <row r="28" spans="1:14" ht="15.75" hidden="1" thickBot="1" x14ac:dyDescent="0.3">
      <c r="A28" s="1" t="s">
        <v>26</v>
      </c>
      <c r="B28" s="4" t="s">
        <v>36</v>
      </c>
      <c r="C28" s="4" t="s">
        <v>36</v>
      </c>
      <c r="D28" s="4" t="s">
        <v>36</v>
      </c>
      <c r="E28" s="4" t="s">
        <v>36</v>
      </c>
      <c r="F28" s="4" t="s">
        <v>36</v>
      </c>
      <c r="G28" s="4" t="s">
        <v>36</v>
      </c>
      <c r="H28" s="4" t="s">
        <v>36</v>
      </c>
      <c r="I28" s="4" t="s">
        <v>36</v>
      </c>
      <c r="J28" s="4" t="s">
        <v>36</v>
      </c>
      <c r="K28" s="4" t="s">
        <v>43</v>
      </c>
      <c r="L28" s="4" t="s">
        <v>43</v>
      </c>
      <c r="M28" s="4" t="s">
        <v>43</v>
      </c>
      <c r="N28" s="4" t="s">
        <v>43</v>
      </c>
    </row>
    <row r="29" spans="1:14" ht="15.75" hidden="1" thickBot="1" x14ac:dyDescent="0.3">
      <c r="A29" s="1" t="s">
        <v>27</v>
      </c>
      <c r="B29" s="4" t="s">
        <v>36</v>
      </c>
      <c r="C29" s="4" t="s">
        <v>36</v>
      </c>
      <c r="D29" s="4" t="s">
        <v>36</v>
      </c>
      <c r="E29" s="4" t="s">
        <v>36</v>
      </c>
      <c r="F29" s="4" t="s">
        <v>36</v>
      </c>
      <c r="G29" s="4" t="s">
        <v>36</v>
      </c>
      <c r="H29" s="4" t="s">
        <v>36</v>
      </c>
      <c r="I29" s="4" t="s">
        <v>36</v>
      </c>
      <c r="J29" s="4" t="s">
        <v>36</v>
      </c>
      <c r="K29" s="4" t="s">
        <v>43</v>
      </c>
      <c r="L29" s="4" t="s">
        <v>43</v>
      </c>
      <c r="M29" s="4" t="s">
        <v>43</v>
      </c>
      <c r="N29" s="4" t="s">
        <v>43</v>
      </c>
    </row>
    <row r="30" spans="1:14" ht="15.75" thickBot="1" x14ac:dyDescent="0.3">
      <c r="A30" s="1" t="s">
        <v>28</v>
      </c>
      <c r="B30" s="4">
        <v>54.8</v>
      </c>
      <c r="C30" s="4">
        <v>52.4</v>
      </c>
      <c r="D30" s="4">
        <v>26.9</v>
      </c>
      <c r="E30" s="4">
        <v>49</v>
      </c>
      <c r="F30" s="4">
        <v>45.3</v>
      </c>
      <c r="G30" s="4">
        <v>42.3</v>
      </c>
      <c r="H30" s="4">
        <v>44.8</v>
      </c>
      <c r="I30" s="4">
        <v>33.4</v>
      </c>
      <c r="J30" s="4">
        <v>47.1</v>
      </c>
      <c r="K30" s="4">
        <v>47.1</v>
      </c>
      <c r="L30" s="4">
        <v>49.5</v>
      </c>
      <c r="M30" s="4">
        <v>56.3</v>
      </c>
      <c r="N30" s="4">
        <v>50.4</v>
      </c>
    </row>
    <row r="31" spans="1:14" ht="15.75" thickBot="1" x14ac:dyDescent="0.3">
      <c r="A31" s="1" t="s">
        <v>29</v>
      </c>
      <c r="B31" s="4">
        <v>54.1</v>
      </c>
      <c r="C31" s="4">
        <v>52.2</v>
      </c>
      <c r="D31" s="4">
        <v>27.8</v>
      </c>
      <c r="E31" s="4">
        <v>46.6</v>
      </c>
      <c r="F31" s="4">
        <v>44.5</v>
      </c>
      <c r="G31" s="4">
        <v>42.1</v>
      </c>
      <c r="H31" s="4">
        <v>44.4</v>
      </c>
      <c r="I31" s="4">
        <v>33.5</v>
      </c>
      <c r="J31" s="4">
        <v>46.9</v>
      </c>
      <c r="K31" s="4">
        <v>47.5</v>
      </c>
      <c r="L31" s="4">
        <v>49.1</v>
      </c>
      <c r="M31" s="4">
        <v>56.2</v>
      </c>
      <c r="N31" s="4">
        <v>51.8</v>
      </c>
    </row>
    <row r="32" spans="1:14" ht="15.75" thickBot="1" x14ac:dyDescent="0.3">
      <c r="A32" s="1" t="s">
        <v>30</v>
      </c>
      <c r="B32" s="4">
        <v>54.6</v>
      </c>
      <c r="C32" s="4">
        <v>53.6</v>
      </c>
      <c r="D32" s="4">
        <v>27.6</v>
      </c>
      <c r="E32" s="4">
        <v>50.1</v>
      </c>
      <c r="F32" s="4">
        <v>43.4</v>
      </c>
      <c r="G32" s="4">
        <v>40.9</v>
      </c>
      <c r="H32" s="4">
        <v>46.4</v>
      </c>
      <c r="I32" s="4">
        <v>33.299999999999997</v>
      </c>
      <c r="J32" s="4">
        <v>47.7</v>
      </c>
      <c r="K32" s="4">
        <v>46.2</v>
      </c>
      <c r="L32" s="4">
        <v>52.4</v>
      </c>
      <c r="M32" s="4">
        <v>54.1</v>
      </c>
      <c r="N32" s="4">
        <v>52.9</v>
      </c>
    </row>
    <row r="33" spans="1:14" ht="15.75" thickBot="1" x14ac:dyDescent="0.3">
      <c r="A33" s="1" t="s">
        <v>31</v>
      </c>
      <c r="B33" s="4">
        <v>55.7</v>
      </c>
      <c r="C33" s="4">
        <v>54.8</v>
      </c>
      <c r="D33" s="4">
        <v>29</v>
      </c>
      <c r="E33" s="4">
        <v>49</v>
      </c>
      <c r="F33" s="4">
        <v>43.8</v>
      </c>
      <c r="G33" s="4">
        <v>41.4</v>
      </c>
      <c r="H33" s="4">
        <v>50.7</v>
      </c>
      <c r="I33" s="4">
        <v>32.1</v>
      </c>
      <c r="J33" s="4">
        <v>47.6</v>
      </c>
      <c r="K33" s="4">
        <v>47.6</v>
      </c>
      <c r="L33" s="4">
        <v>51.3</v>
      </c>
      <c r="M33" s="4">
        <v>55.2</v>
      </c>
      <c r="N33" s="4">
        <v>53.6</v>
      </c>
    </row>
    <row r="34" spans="1:14" ht="15.75" thickBot="1" x14ac:dyDescent="0.3">
      <c r="A34" s="1" t="s">
        <v>32</v>
      </c>
      <c r="B34" s="4">
        <v>53.5</v>
      </c>
      <c r="C34" s="4">
        <v>54.7</v>
      </c>
      <c r="D34" s="4">
        <v>27.8</v>
      </c>
      <c r="E34" s="4">
        <v>46.2</v>
      </c>
      <c r="F34" s="4">
        <v>44.1</v>
      </c>
      <c r="G34" s="4">
        <v>39.9</v>
      </c>
      <c r="H34" s="4">
        <v>47.6</v>
      </c>
      <c r="I34" s="4">
        <v>32.299999999999997</v>
      </c>
      <c r="J34" s="4">
        <v>47</v>
      </c>
      <c r="K34" s="4">
        <v>45.4</v>
      </c>
      <c r="L34" s="4">
        <v>46.6</v>
      </c>
      <c r="M34" s="4">
        <v>54.2</v>
      </c>
      <c r="N34" s="4">
        <v>52.1</v>
      </c>
    </row>
    <row r="36" spans="1:14" ht="15.75" thickBot="1" x14ac:dyDescent="0.3"/>
    <row r="37" spans="1:14" ht="15.75" thickBot="1" x14ac:dyDescent="0.3">
      <c r="A37" s="17" t="s">
        <v>101</v>
      </c>
      <c r="B37" s="20">
        <f>AVERAGE(B30:B34)</f>
        <v>54.54</v>
      </c>
      <c r="C37" s="20">
        <f t="shared" ref="C37:L37" si="0">AVERAGE(C30:C34)</f>
        <v>53.54</v>
      </c>
      <c r="D37" s="20">
        <f t="shared" si="0"/>
        <v>27.820000000000004</v>
      </c>
      <c r="E37" s="20">
        <f t="shared" si="0"/>
        <v>48.179999999999993</v>
      </c>
      <c r="F37" s="20">
        <f t="shared" si="0"/>
        <v>44.22</v>
      </c>
      <c r="G37" s="20">
        <f t="shared" si="0"/>
        <v>41.320000000000007</v>
      </c>
      <c r="H37" s="20">
        <f t="shared" si="0"/>
        <v>46.78</v>
      </c>
      <c r="I37" s="20">
        <f t="shared" si="0"/>
        <v>32.92</v>
      </c>
      <c r="J37" s="20">
        <f t="shared" si="0"/>
        <v>47.26</v>
      </c>
      <c r="K37" s="20">
        <f t="shared" si="0"/>
        <v>46.760000000000005</v>
      </c>
      <c r="L37" s="20">
        <f t="shared" si="0"/>
        <v>49.78</v>
      </c>
      <c r="M37" s="20">
        <f>AVERAGE(M30:M34)</f>
        <v>55.2</v>
      </c>
      <c r="N37" s="20">
        <f>AVERAGE(N30:N34)</f>
        <v>52.160000000000004</v>
      </c>
    </row>
    <row r="38" spans="1:14" ht="15.75" thickBot="1" x14ac:dyDescent="0.3">
      <c r="A38" s="17" t="s">
        <v>102</v>
      </c>
      <c r="B38" s="20">
        <f>STDEV(B30:B34)</f>
        <v>0.82036577207974792</v>
      </c>
      <c r="C38" s="20">
        <f t="shared" ref="C38:M38" si="1">STDEV(C30:C34)</f>
        <v>1.2280065146406995</v>
      </c>
      <c r="D38" s="20">
        <f t="shared" si="1"/>
        <v>0.75630681604756178</v>
      </c>
      <c r="E38" s="20">
        <f t="shared" si="1"/>
        <v>1.6917446615846015</v>
      </c>
      <c r="F38" s="20">
        <f t="shared" si="1"/>
        <v>0.72594765651526116</v>
      </c>
      <c r="G38" s="20">
        <f t="shared" si="1"/>
        <v>0.9705668446840745</v>
      </c>
      <c r="H38" s="20">
        <f t="shared" si="1"/>
        <v>2.5381095327034275</v>
      </c>
      <c r="I38" s="20">
        <f t="shared" si="1"/>
        <v>0.66483080554378604</v>
      </c>
      <c r="J38" s="20">
        <f t="shared" si="1"/>
        <v>0.36469165057621078</v>
      </c>
      <c r="K38" s="20">
        <f t="shared" si="1"/>
        <v>0.93968079686668116</v>
      </c>
      <c r="L38" s="20">
        <f t="shared" si="1"/>
        <v>2.2264321233758717</v>
      </c>
      <c r="M38" s="20">
        <f t="shared" si="1"/>
        <v>1.0511898020814308</v>
      </c>
      <c r="N38" s="20">
        <f t="shared" ref="N38" si="2">STDEV(N30:N34)</f>
        <v>1.2095453691366862</v>
      </c>
    </row>
    <row r="39" spans="1:14" ht="15.75" thickBot="1" x14ac:dyDescent="0.3">
      <c r="A39" s="17" t="s">
        <v>103</v>
      </c>
      <c r="B39" s="20">
        <f>MAX(B30:B34)-MIN(B30:B34)</f>
        <v>2.2000000000000028</v>
      </c>
      <c r="C39" s="20">
        <f t="shared" ref="C39:M39" si="3">MAX(C30:C34)-MIN(C30:C34)</f>
        <v>2.5999999999999943</v>
      </c>
      <c r="D39" s="20">
        <f t="shared" si="3"/>
        <v>2.1000000000000014</v>
      </c>
      <c r="E39" s="20">
        <f t="shared" si="3"/>
        <v>3.8999999999999986</v>
      </c>
      <c r="F39" s="20">
        <f t="shared" si="3"/>
        <v>1.8999999999999986</v>
      </c>
      <c r="G39" s="20">
        <f t="shared" si="3"/>
        <v>2.3999999999999986</v>
      </c>
      <c r="H39" s="20">
        <f t="shared" si="3"/>
        <v>6.3000000000000043</v>
      </c>
      <c r="I39" s="20">
        <f t="shared" si="3"/>
        <v>1.3999999999999986</v>
      </c>
      <c r="J39" s="20">
        <f t="shared" si="3"/>
        <v>0.80000000000000426</v>
      </c>
      <c r="K39" s="20">
        <f t="shared" si="3"/>
        <v>2.2000000000000028</v>
      </c>
      <c r="L39" s="20">
        <f t="shared" si="3"/>
        <v>5.7999999999999972</v>
      </c>
      <c r="M39" s="20">
        <f t="shared" si="3"/>
        <v>2.1999999999999957</v>
      </c>
      <c r="N39" s="20">
        <f t="shared" ref="N39" si="4">MAX(N30:N34)-MIN(N30:N34)</f>
        <v>3.2000000000000028</v>
      </c>
    </row>
    <row r="40" spans="1:14" ht="15.75" thickBot="1" x14ac:dyDescent="0.3">
      <c r="A40" s="17" t="s">
        <v>107</v>
      </c>
      <c r="B40" s="20">
        <f>MEDIAN(B30:B34)</f>
        <v>54.6</v>
      </c>
      <c r="C40" s="20">
        <f t="shared" ref="C40:M40" si="5">MEDIAN(C30:C34)</f>
        <v>53.6</v>
      </c>
      <c r="D40" s="20">
        <f t="shared" si="5"/>
        <v>27.8</v>
      </c>
      <c r="E40" s="20">
        <f t="shared" si="5"/>
        <v>49</v>
      </c>
      <c r="F40" s="20">
        <f t="shared" si="5"/>
        <v>44.1</v>
      </c>
      <c r="G40" s="20">
        <f t="shared" si="5"/>
        <v>41.4</v>
      </c>
      <c r="H40" s="20">
        <f t="shared" si="5"/>
        <v>46.4</v>
      </c>
      <c r="I40" s="20">
        <f t="shared" si="5"/>
        <v>33.299999999999997</v>
      </c>
      <c r="J40" s="20">
        <f t="shared" si="5"/>
        <v>47.1</v>
      </c>
      <c r="K40" s="20">
        <f t="shared" si="5"/>
        <v>47.1</v>
      </c>
      <c r="L40" s="20">
        <f t="shared" si="5"/>
        <v>49.5</v>
      </c>
      <c r="M40" s="20">
        <f t="shared" si="5"/>
        <v>55.2</v>
      </c>
      <c r="N40" s="20">
        <f t="shared" ref="N40" si="6">MEDIAN(N30:N34)</f>
        <v>52.1</v>
      </c>
    </row>
    <row r="41" spans="1:14" ht="15.75" thickBot="1" x14ac:dyDescent="0.3">
      <c r="A41" s="17" t="s">
        <v>108</v>
      </c>
      <c r="B41" s="20">
        <f>SKEW(B30:B34)</f>
        <v>0.2782073627245224</v>
      </c>
      <c r="C41" s="20">
        <f t="shared" ref="C41:M41" si="7">SKEW(C30:C34)</f>
        <v>-7.3386714419497179E-2</v>
      </c>
      <c r="D41" s="20">
        <f t="shared" si="7"/>
        <v>0.82222338032455078</v>
      </c>
      <c r="E41" s="20">
        <f t="shared" si="7"/>
        <v>-0.30344254734804005</v>
      </c>
      <c r="F41" s="20">
        <f t="shared" si="7"/>
        <v>0.71280250147341429</v>
      </c>
      <c r="G41" s="20">
        <f t="shared" si="7"/>
        <v>-0.69322765647559037</v>
      </c>
      <c r="H41" s="20">
        <f t="shared" si="7"/>
        <v>1.0063177505369838</v>
      </c>
      <c r="I41" s="20">
        <f t="shared" si="7"/>
        <v>-0.60846291041969069</v>
      </c>
      <c r="J41" s="20">
        <f t="shared" si="7"/>
        <v>0.48243454256792045</v>
      </c>
      <c r="K41" s="20">
        <f t="shared" si="7"/>
        <v>-0.83050297890678249</v>
      </c>
      <c r="L41" s="20">
        <f t="shared" si="7"/>
        <v>-0.41518883156627795</v>
      </c>
      <c r="M41" s="20">
        <f t="shared" si="7"/>
        <v>-9.1130806604648277E-15</v>
      </c>
      <c r="N41" s="20">
        <f t="shared" ref="N41" si="8">SKEW(N30:N34)</f>
        <v>-0.49622368322422811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UnemploymentProv</vt:lpstr>
      <vt:lpstr>UnemploymentCity</vt:lpstr>
      <vt:lpstr>Unemployment rateProv</vt:lpstr>
      <vt:lpstr>Unemployment rateCity</vt:lpstr>
      <vt:lpstr>AbsorptionProv</vt:lpstr>
      <vt:lpstr>AbsorptionCity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2016-05-12T11:04:12Z</dcterms:created>
  <dcterms:modified xsi:type="dcterms:W3CDTF">2016-06-02T06:09:02Z</dcterms:modified>
</cp:coreProperties>
</file>